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a3d36df7b30062/デスクトップ/"/>
    </mc:Choice>
  </mc:AlternateContent>
  <xr:revisionPtr revIDLastSave="0" documentId="8_{38122E09-F339-429A-9B50-75199775DFC3}" xr6:coauthVersionLast="47" xr6:coauthVersionMax="47" xr10:uidLastSave="{00000000-0000-0000-0000-000000000000}"/>
  <bookViews>
    <workbookView xWindow="-30828" yWindow="-72" windowWidth="30936" windowHeight="16896" xr2:uid="{97A8EB7D-36A5-4423-A7E3-C268756904E4}"/>
  </bookViews>
  <sheets>
    <sheet name="個人用(青色申告用) 個人事業" sheetId="2" r:id="rId1"/>
    <sheet name="年間売上１億円未満の法人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I28" i="2"/>
  <c r="F28" i="2"/>
  <c r="I27" i="2"/>
  <c r="F27" i="2"/>
  <c r="I26" i="2"/>
  <c r="F26" i="2"/>
  <c r="I25" i="2"/>
  <c r="F25" i="2"/>
  <c r="F24" i="2"/>
  <c r="I21" i="2"/>
  <c r="F21" i="2"/>
  <c r="I20" i="2"/>
  <c r="F20" i="2"/>
  <c r="I19" i="2"/>
  <c r="F19" i="2"/>
  <c r="I18" i="2"/>
  <c r="F18" i="2"/>
  <c r="I17" i="2"/>
  <c r="F17" i="2"/>
  <c r="I14" i="2"/>
  <c r="G14" i="2"/>
  <c r="G28" i="2" s="1"/>
  <c r="I13" i="2"/>
  <c r="G13" i="2"/>
  <c r="G27" i="2" s="1"/>
  <c r="I12" i="2"/>
  <c r="G12" i="2"/>
  <c r="G26" i="2" s="1"/>
  <c r="I11" i="2"/>
  <c r="G11" i="2"/>
  <c r="G18" i="2" s="1"/>
  <c r="I10" i="2"/>
  <c r="G10" i="2"/>
  <c r="G24" i="2" s="1"/>
  <c r="I25" i="1"/>
  <c r="I24" i="1"/>
  <c r="I17" i="1"/>
  <c r="I10" i="1"/>
  <c r="F28" i="1"/>
  <c r="F27" i="1"/>
  <c r="F26" i="1"/>
  <c r="F25" i="1"/>
  <c r="F24" i="1"/>
  <c r="F17" i="1"/>
  <c r="F21" i="1"/>
  <c r="F20" i="1"/>
  <c r="F19" i="1"/>
  <c r="F18" i="1"/>
  <c r="G12" i="1"/>
  <c r="G19" i="1" s="1"/>
  <c r="G11" i="1"/>
  <c r="I11" i="1"/>
  <c r="I18" i="1"/>
  <c r="G10" i="1"/>
  <c r="K10" i="1" l="1"/>
  <c r="M10" i="1" s="1"/>
  <c r="Q10" i="1" s="1"/>
  <c r="K27" i="2"/>
  <c r="M27" i="2" s="1"/>
  <c r="Q27" i="2" s="1"/>
  <c r="K28" i="2"/>
  <c r="M28" i="2" s="1"/>
  <c r="Q28" i="2" s="1"/>
  <c r="K14" i="2"/>
  <c r="M14" i="2" s="1"/>
  <c r="Q14" i="2" s="1"/>
  <c r="K13" i="2"/>
  <c r="M13" i="2" s="1"/>
  <c r="Q13" i="2" s="1"/>
  <c r="K26" i="2"/>
  <c r="M26" i="2" s="1"/>
  <c r="Q26" i="2" s="1"/>
  <c r="K12" i="2"/>
  <c r="M12" i="2" s="1"/>
  <c r="Q12" i="2" s="1"/>
  <c r="K18" i="2"/>
  <c r="M18" i="2" s="1"/>
  <c r="Q18" i="2" s="1"/>
  <c r="K11" i="2"/>
  <c r="K11" i="1"/>
  <c r="M11" i="1" s="1"/>
  <c r="K24" i="2"/>
  <c r="M24" i="2" s="1"/>
  <c r="Q24" i="2" s="1"/>
  <c r="K10" i="2"/>
  <c r="M10" i="2" s="1"/>
  <c r="G19" i="2"/>
  <c r="K19" i="2" s="1"/>
  <c r="M19" i="2" s="1"/>
  <c r="Q19" i="2" s="1"/>
  <c r="G25" i="2"/>
  <c r="K25" i="2" s="1"/>
  <c r="M25" i="2" s="1"/>
  <c r="Q25" i="2" s="1"/>
  <c r="G20" i="2"/>
  <c r="K20" i="2" s="1"/>
  <c r="M20" i="2" s="1"/>
  <c r="Q20" i="2" s="1"/>
  <c r="G17" i="2"/>
  <c r="K17" i="2" s="1"/>
  <c r="M17" i="2" s="1"/>
  <c r="G21" i="2"/>
  <c r="K21" i="2" s="1"/>
  <c r="M21" i="2" s="1"/>
  <c r="Q21" i="2" s="1"/>
  <c r="G24" i="1"/>
  <c r="G25" i="1"/>
  <c r="G26" i="1"/>
  <c r="G17" i="1"/>
  <c r="G18" i="1"/>
  <c r="I19" i="1"/>
  <c r="K19" i="1" s="1"/>
  <c r="M19" i="1" s="1"/>
  <c r="N10" i="2" l="1"/>
  <c r="Q10" i="2"/>
  <c r="O17" i="2"/>
  <c r="Q17" i="2"/>
  <c r="O19" i="1"/>
  <c r="Q19" i="1"/>
  <c r="M11" i="2"/>
  <c r="N11" i="2" s="1"/>
  <c r="P11" i="2" s="1"/>
  <c r="O10" i="1"/>
  <c r="N10" i="1"/>
  <c r="K17" i="1"/>
  <c r="M17" i="1" s="1"/>
  <c r="Q17" i="1" s="1"/>
  <c r="K25" i="1"/>
  <c r="M25" i="1" s="1"/>
  <c r="Q25" i="1" s="1"/>
  <c r="K18" i="1"/>
  <c r="M18" i="1" s="1"/>
  <c r="Q18" i="1" s="1"/>
  <c r="N19" i="1"/>
  <c r="O11" i="1"/>
  <c r="N11" i="1"/>
  <c r="K24" i="1"/>
  <c r="M24" i="1" s="1"/>
  <c r="Q24" i="1" s="1"/>
  <c r="I26" i="1"/>
  <c r="K26" i="1" s="1"/>
  <c r="M26" i="1" s="1"/>
  <c r="Q26" i="1" s="1"/>
  <c r="I12" i="1"/>
  <c r="I20" i="1"/>
  <c r="G14" i="1"/>
  <c r="G13" i="1"/>
  <c r="P19" i="1" l="1"/>
  <c r="O17" i="1"/>
  <c r="N17" i="1"/>
  <c r="P17" i="1" s="1"/>
  <c r="O26" i="1"/>
  <c r="N26" i="1"/>
  <c r="O25" i="1"/>
  <c r="N25" i="1"/>
  <c r="N18" i="1"/>
  <c r="P18" i="1" s="1"/>
  <c r="O18" i="1"/>
  <c r="O24" i="1"/>
  <c r="N24" i="1"/>
  <c r="K12" i="1"/>
  <c r="M12" i="1" s="1"/>
  <c r="Q12" i="1" s="1"/>
  <c r="N25" i="2"/>
  <c r="P25" i="2" s="1"/>
  <c r="O19" i="2"/>
  <c r="N19" i="2"/>
  <c r="I27" i="1"/>
  <c r="I28" i="1"/>
  <c r="K28" i="1" s="1"/>
  <c r="M28" i="1" s="1"/>
  <c r="Q28" i="1" s="1"/>
  <c r="I13" i="1"/>
  <c r="K13" i="1" s="1"/>
  <c r="M13" i="1" s="1"/>
  <c r="Q13" i="1" s="1"/>
  <c r="I14" i="1"/>
  <c r="K14" i="1" s="1"/>
  <c r="M14" i="1" s="1"/>
  <c r="Q14" i="1" s="1"/>
  <c r="G20" i="1"/>
  <c r="K20" i="1" s="1"/>
  <c r="M20" i="1" s="1"/>
  <c r="Q20" i="1" s="1"/>
  <c r="G27" i="1"/>
  <c r="G28" i="1"/>
  <c r="G21" i="1"/>
  <c r="I21" i="1"/>
  <c r="K21" i="1" s="1"/>
  <c r="M21" i="1" s="1"/>
  <c r="Q21" i="1" s="1"/>
  <c r="K27" i="1" l="1"/>
  <c r="M27" i="1" s="1"/>
  <c r="Q27" i="1" s="1"/>
  <c r="P19" i="2"/>
  <c r="P12" i="1"/>
  <c r="P10" i="1"/>
  <c r="P11" i="1"/>
  <c r="Q11" i="1" s="1"/>
  <c r="P14" i="1"/>
  <c r="P13" i="1"/>
  <c r="P25" i="1"/>
  <c r="P24" i="1"/>
  <c r="P26" i="1"/>
  <c r="N20" i="1"/>
  <c r="O20" i="1"/>
  <c r="N28" i="1"/>
  <c r="O28" i="1"/>
  <c r="O14" i="1"/>
  <c r="N14" i="1"/>
  <c r="O21" i="1"/>
  <c r="N21" i="1"/>
  <c r="O12" i="1"/>
  <c r="N12" i="1"/>
  <c r="N13" i="1"/>
  <c r="O13" i="1"/>
  <c r="O25" i="2"/>
  <c r="O20" i="2"/>
  <c r="N20" i="2"/>
  <c r="P20" i="2" s="1"/>
  <c r="O13" i="2"/>
  <c r="N13" i="2"/>
  <c r="O26" i="2"/>
  <c r="N26" i="2"/>
  <c r="P26" i="2" s="1"/>
  <c r="N14" i="2"/>
  <c r="O14" i="2"/>
  <c r="O10" i="2"/>
  <c r="N21" i="2"/>
  <c r="P21" i="2" s="1"/>
  <c r="O21" i="2"/>
  <c r="N17" i="2"/>
  <c r="P17" i="2" s="1"/>
  <c r="O12" i="2"/>
  <c r="N12" i="2"/>
  <c r="O18" i="2"/>
  <c r="N18" i="2"/>
  <c r="P18" i="2" s="1"/>
  <c r="O24" i="2"/>
  <c r="N24" i="2"/>
  <c r="P24" i="2" s="1"/>
  <c r="O11" i="2"/>
  <c r="O27" i="2"/>
  <c r="N27" i="2"/>
  <c r="P27" i="2" s="1"/>
  <c r="O28" i="2"/>
  <c r="N28" i="2"/>
  <c r="P28" i="2" s="1"/>
  <c r="N27" i="1" l="1"/>
  <c r="P27" i="1" s="1"/>
  <c r="O27" i="1"/>
  <c r="P10" i="2"/>
  <c r="Q11" i="2"/>
  <c r="P14" i="2"/>
  <c r="P12" i="2"/>
  <c r="P13" i="2"/>
  <c r="P21" i="1"/>
  <c r="P20" i="1"/>
  <c r="P28" i="1"/>
  <c r="D3" i="2" l="1"/>
  <c r="D3" i="1" l="1"/>
</calcChain>
</file>

<file path=xl/sharedStrings.xml><?xml version="1.0" encoding="utf-8"?>
<sst xmlns="http://schemas.openxmlformats.org/spreadsheetml/2006/main" count="257" uniqueCount="75">
  <si>
    <t>2018/4</t>
    <phoneticPr fontId="4"/>
  </si>
  <si>
    <t>2018/5</t>
  </si>
  <si>
    <t>2018/6</t>
  </si>
  <si>
    <t>2018/7</t>
  </si>
  <si>
    <t>2018/8</t>
  </si>
  <si>
    <t>2018/9</t>
  </si>
  <si>
    <t>2018/10</t>
  </si>
  <si>
    <t>2018/11</t>
  </si>
  <si>
    <t>2018/12</t>
  </si>
  <si>
    <t>2019/1</t>
    <phoneticPr fontId="4"/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</si>
  <si>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</si>
  <si>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</si>
  <si>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</si>
  <si>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</si>
  <si>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</si>
  <si>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</si>
  <si>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</si>
  <si>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</si>
  <si>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</si>
  <si>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</si>
  <si>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2019/12</t>
  </si>
  <si>
    <t>2020/1</t>
    <phoneticPr fontId="4"/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</si>
  <si>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</si>
  <si>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</si>
  <si>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</si>
  <si>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</si>
  <si>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</si>
  <si>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</si>
  <si>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</si>
  <si>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</si>
  <si>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</si>
  <si>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</si>
  <si>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2020/12</t>
  </si>
  <si>
    <t>2021/1</t>
    <phoneticPr fontId="4"/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</si>
  <si>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</si>
  <si>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</si>
  <si>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</si>
  <si>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</si>
  <si>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</si>
  <si>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</si>
  <si>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</si>
  <si>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</si>
  <si>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</si>
  <si>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</si>
  <si>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</si>
  <si>
    <t>2022/1</t>
    <phoneticPr fontId="4"/>
  </si>
  <si>
    <t>2022/2</t>
  </si>
  <si>
    <t>2022/3</t>
  </si>
  <si>
    <t>対象外</t>
    <rPh sb="0" eb="3">
      <t>タイショウガイ</t>
    </rPh>
    <phoneticPr fontId="4"/>
  </si>
  <si>
    <t>月次売上高</t>
    <rPh sb="0" eb="5">
      <t>ゲツジウリアゲダカ</t>
    </rPh>
    <phoneticPr fontId="4"/>
  </si>
  <si>
    <t>2020/11-2021/3</t>
    <phoneticPr fontId="4"/>
  </si>
  <si>
    <t>2019/11-2020/3</t>
    <phoneticPr fontId="4"/>
  </si>
  <si>
    <t>2018/11-2019/3</t>
    <phoneticPr fontId="4"/>
  </si>
  <si>
    <t>基準期間A</t>
    <rPh sb="0" eb="4">
      <t>キジュンキカン</t>
    </rPh>
    <phoneticPr fontId="4"/>
  </si>
  <si>
    <t>基準期間B</t>
    <rPh sb="0" eb="4">
      <t>キジュンキカン</t>
    </rPh>
    <phoneticPr fontId="4"/>
  </si>
  <si>
    <t>基準期間C</t>
    <rPh sb="0" eb="4">
      <t>キジュンキカン</t>
    </rPh>
    <phoneticPr fontId="4"/>
  </si>
  <si>
    <t>対象期間</t>
    <rPh sb="0" eb="4">
      <t>タイショウキカン</t>
    </rPh>
    <phoneticPr fontId="4"/>
  </si>
  <si>
    <t>対象期間ー基準期間</t>
    <rPh sb="0" eb="4">
      <t>タイショウキカン</t>
    </rPh>
    <rPh sb="5" eb="9">
      <t>キジュンキカン</t>
    </rPh>
    <phoneticPr fontId="4"/>
  </si>
  <si>
    <t>対象期間と基準期間Aの差</t>
    <rPh sb="0" eb="4">
      <t>タイショウキカン</t>
    </rPh>
    <rPh sb="5" eb="9">
      <t>キジュンキカン</t>
    </rPh>
    <rPh sb="11" eb="12">
      <t>サ</t>
    </rPh>
    <phoneticPr fontId="4"/>
  </si>
  <si>
    <t>対象期間と基準期間Bの差</t>
    <rPh sb="0" eb="4">
      <t>タイショウキカン</t>
    </rPh>
    <rPh sb="5" eb="9">
      <t>キジュンキカン</t>
    </rPh>
    <rPh sb="11" eb="12">
      <t>サ</t>
    </rPh>
    <phoneticPr fontId="4"/>
  </si>
  <si>
    <t>対象期間と基準期間Cの差</t>
    <rPh sb="0" eb="4">
      <t>タイショウキカン</t>
    </rPh>
    <rPh sb="5" eb="9">
      <t>キジュンキカン</t>
    </rPh>
    <rPh sb="11" eb="12">
      <t>サ</t>
    </rPh>
    <phoneticPr fontId="4"/>
  </si>
  <si>
    <t>【年間売上高１億円以下の法人用】事業復活支援金の受給額計算テンプレート</t>
    <rPh sb="1" eb="3">
      <t>ネンカン</t>
    </rPh>
    <rPh sb="3" eb="6">
      <t>ウリアゲダカ</t>
    </rPh>
    <rPh sb="7" eb="11">
      <t>オクエンイカ</t>
    </rPh>
    <rPh sb="12" eb="14">
      <t>ホウジン</t>
    </rPh>
    <rPh sb="14" eb="15">
      <t>ヨウ</t>
    </rPh>
    <rPh sb="16" eb="18">
      <t>ジギョウ</t>
    </rPh>
    <rPh sb="18" eb="20">
      <t>フッカツ</t>
    </rPh>
    <rPh sb="20" eb="23">
      <t>シエンキン</t>
    </rPh>
    <rPh sb="24" eb="27">
      <t>ジュキュウガク</t>
    </rPh>
    <rPh sb="27" eb="29">
      <t>ケイサン</t>
    </rPh>
    <phoneticPr fontId="4"/>
  </si>
  <si>
    <t>売上高減少率</t>
    <rPh sb="0" eb="6">
      <t>ウリアゲダカゲンショウリツ</t>
    </rPh>
    <phoneticPr fontId="4"/>
  </si>
  <si>
    <t>算出式（per. 中小企業庁が2021/12/24に発行したチラシ）に基づく給付額</t>
    <phoneticPr fontId="4"/>
  </si>
  <si>
    <t>売上高減少率に基づく上限額①50％以上減少だったらこの列</t>
    <rPh sb="0" eb="3">
      <t>ウリアゲダカ</t>
    </rPh>
    <rPh sb="3" eb="6">
      <t>ゲンショウリツ</t>
    </rPh>
    <rPh sb="7" eb="8">
      <t>モト</t>
    </rPh>
    <rPh sb="10" eb="13">
      <t>ジョウゲンガク</t>
    </rPh>
    <rPh sb="17" eb="19">
      <t>イジョウ</t>
    </rPh>
    <rPh sb="19" eb="21">
      <t>ゲンショウ</t>
    </rPh>
    <rPh sb="27" eb="28">
      <t>レツ</t>
    </rPh>
    <phoneticPr fontId="4"/>
  </si>
  <si>
    <t>売上高減少率に基づく上限額②30％以上50％未満の減少だったらこの列</t>
    <rPh sb="0" eb="3">
      <t>ウリアゲダカ</t>
    </rPh>
    <rPh sb="3" eb="6">
      <t>ゲンショウリツ</t>
    </rPh>
    <rPh sb="7" eb="8">
      <t>モト</t>
    </rPh>
    <rPh sb="10" eb="13">
      <t>ジョウゲンガク</t>
    </rPh>
    <rPh sb="17" eb="19">
      <t>イジョウ</t>
    </rPh>
    <rPh sb="22" eb="24">
      <t>ミマン</t>
    </rPh>
    <rPh sb="25" eb="27">
      <t>ゲンショウ</t>
    </rPh>
    <rPh sb="33" eb="34">
      <t>レツ</t>
    </rPh>
    <phoneticPr fontId="4"/>
  </si>
  <si>
    <t>実際支給額</t>
    <rPh sb="0" eb="5">
      <t>ジッサイシキュウガク</t>
    </rPh>
    <phoneticPr fontId="4"/>
  </si>
  <si>
    <t>算出式（per. 中小企業庁が2021/12/24に発行したチラシ）に基づく給付額と上限額を比較して、いずれか小さい額（＝実際支給額）の算出</t>
    <rPh sb="0" eb="3">
      <t>サンシュツシキ</t>
    </rPh>
    <rPh sb="9" eb="14">
      <t>チュウショウキギョウチョウ</t>
    </rPh>
    <rPh sb="26" eb="28">
      <t>ハッコウ</t>
    </rPh>
    <rPh sb="35" eb="36">
      <t>モト</t>
    </rPh>
    <rPh sb="38" eb="41">
      <t>キュウフガク</t>
    </rPh>
    <rPh sb="42" eb="45">
      <t>ジョウゲンガク</t>
    </rPh>
    <rPh sb="46" eb="48">
      <t>ヒカク</t>
    </rPh>
    <rPh sb="55" eb="56">
      <t>チイ</t>
    </rPh>
    <rPh sb="58" eb="59">
      <t>ガク</t>
    </rPh>
    <rPh sb="61" eb="66">
      <t>ジッサイシキュウガク</t>
    </rPh>
    <rPh sb="68" eb="70">
      <t>サンシュツ</t>
    </rPh>
    <phoneticPr fontId="4"/>
  </si>
  <si>
    <t>na</t>
    <phoneticPr fontId="4"/>
  </si>
  <si>
    <t>貴社の実際支給額は</t>
    <rPh sb="0" eb="2">
      <t>キシャ</t>
    </rPh>
    <rPh sb="3" eb="8">
      <t>ジッサイシキュウガク</t>
    </rPh>
    <phoneticPr fontId="4"/>
  </si>
  <si>
    <t>円です</t>
    <rPh sb="0" eb="1">
      <t>エン</t>
    </rPh>
    <phoneticPr fontId="4"/>
  </si>
  <si>
    <t>あなたの実際支給額は</t>
    <rPh sb="4" eb="9">
      <t>ジッサイシキュウガク</t>
    </rPh>
    <phoneticPr fontId="4"/>
  </si>
  <si>
    <t>【個人用】事業復活支援金の受給額計算テンプレート</t>
    <rPh sb="1" eb="3">
      <t>コジン</t>
    </rPh>
    <rPh sb="3" eb="4">
      <t>ヨウ</t>
    </rPh>
    <rPh sb="5" eb="7">
      <t>ジギョウ</t>
    </rPh>
    <rPh sb="7" eb="9">
      <t>フッカツ</t>
    </rPh>
    <rPh sb="9" eb="12">
      <t>シエンキン</t>
    </rPh>
    <rPh sb="13" eb="16">
      <t>ジュキュウガク</t>
    </rPh>
    <rPh sb="16" eb="18">
      <t>ケイサン</t>
    </rPh>
    <phoneticPr fontId="4"/>
  </si>
  <si>
    <t>年月</t>
    <rPh sb="0" eb="2">
      <t>ネンゲツ</t>
    </rPh>
    <phoneticPr fontId="4"/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</si>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</sst>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0" borderId="0" xfId="0" quotePrefix="1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9" fontId="0" fillId="0" borderId="0" xfId="2" applyFont="1">
      <alignment vertical="center"/>
    </xf>
    <xf numFmtId="0" fontId="5" fillId="0" borderId="0" xfId="0" applyFont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38" fontId="6" fillId="3" borderId="0" xfId="1" applyFont="1" applyFill="1">
      <alignment vertical="center"/>
    </xf>
    <xf numFmtId="0" fontId="0" fillId="0" borderId="0" xfId="0" quotePrefix="1" applyFill="1" applyAlignment="1">
      <alignment horizontal="right" vertical="center"/>
    </xf>
    <xf numFmtId="0" fontId="0" fillId="0" borderId="0" xfId="0" applyFill="1">
      <alignment vertical="center"/>
    </xf>
    <xf numFmtId="38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38" fontId="6" fillId="0" borderId="0" xfId="1" applyFont="1" applyFill="1">
      <alignment vertical="center"/>
    </xf>
    <xf numFmtId="38" fontId="5" fillId="0" borderId="0" xfId="1" applyFont="1">
      <alignment vertical="center"/>
    </xf>
    <xf numFmtId="38" fontId="5" fillId="0" borderId="1" xfId="0" applyNumberFormat="1" applyFont="1" applyBorder="1">
      <alignment vertical="center"/>
    </xf>
    <xf numFmtId="38" fontId="0" fillId="0" borderId="2" xfId="1" applyFont="1" applyBorder="1">
      <alignment vertical="center"/>
    </xf>
    <xf numFmtId="14" fontId="0" fillId="0" borderId="2" xfId="0" quotePrefix="1" applyNumberFormat="1" applyBorder="1">
      <alignment vertical="center"/>
    </xf>
    <xf numFmtId="38" fontId="0" fillId="2" borderId="2" xfId="1" applyFont="1" applyFill="1" applyBorder="1">
      <alignment vertical="center"/>
    </xf>
    <xf numFmtId="0" fontId="3" fillId="3" borderId="2" xfId="0" applyFont="1" applyFill="1" applyBorder="1">
      <alignment vertical="center"/>
    </xf>
    <xf numFmtId="38" fontId="3" fillId="3" borderId="2" xfId="1" applyFont="1" applyFill="1" applyBorder="1">
      <alignment vertical="center"/>
    </xf>
    <xf numFmtId="0" fontId="0" fillId="4" borderId="0" xfId="0" applyFill="1">
      <alignment vertical="center"/>
    </xf>
    <xf numFmtId="38" fontId="0" fillId="4" borderId="0" xfId="0" applyNumberFormat="1" applyFill="1">
      <alignment vertical="center"/>
    </xf>
    <xf numFmtId="38" fontId="0" fillId="4" borderId="0" xfId="1" applyFont="1" applyFill="1">
      <alignment vertical="center"/>
    </xf>
    <xf numFmtId="0" fontId="0" fillId="4" borderId="0" xfId="0" applyFill="1" applyAlignment="1">
      <alignment horizontal="center" vertical="center" textRotation="255"/>
    </xf>
    <xf numFmtId="0" fontId="1" fillId="4" borderId="0" xfId="0" applyFont="1" applyFill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BCAD-72B2-409E-A88A-F71335D67A19}">
  <dimension ref="A1:S53"/>
  <sheetViews>
    <sheetView showGridLines="0" tabSelected="1" zoomScale="70" zoomScaleNormal="70" workbookViewId="0">
      <selection activeCell="G51" sqref="G51"/>
    </sheetView>
  </sheetViews>
  <sheetFormatPr defaultRowHeight="18"/>
  <cols>
    <col min="1" max="1" width="6.8984375" customWidth="1"/>
    <col min="2" max="2" width="14.8984375" customWidth="1"/>
    <col min="3" max="3" width="19.5" style="3" customWidth="1"/>
    <col min="4" max="4" width="18.296875" customWidth="1"/>
    <col min="5" max="5" width="5.8984375" customWidth="1"/>
    <col min="6" max="11" width="14.8984375" customWidth="1"/>
    <col min="12" max="12" width="25.19921875" customWidth="1"/>
    <col min="13" max="13" width="13.59765625" customWidth="1"/>
    <col min="14" max="15" width="13.59765625" style="3" customWidth="1"/>
    <col min="16" max="17" width="13.59765625" customWidth="1"/>
  </cols>
  <sheetData>
    <row r="1" spans="1:19" ht="32.4">
      <c r="B1" s="6" t="s">
        <v>72</v>
      </c>
    </row>
    <row r="2" spans="1:19" s="6" customFormat="1" ht="6.6" customHeight="1" thickBot="1">
      <c r="C2" s="17"/>
      <c r="N2" s="17"/>
      <c r="O2" s="17"/>
    </row>
    <row r="3" spans="1:19" s="6" customFormat="1" ht="41.4" customHeight="1" thickBot="1">
      <c r="B3" s="6" t="s">
        <v>71</v>
      </c>
      <c r="C3" s="17"/>
      <c r="D3" s="18">
        <f>IF(MAX(Q10:Q28)&lt;0,0,MAX(Q10:Q28))</f>
        <v>0</v>
      </c>
      <c r="E3" s="6" t="s">
        <v>70</v>
      </c>
      <c r="G3" s="17"/>
      <c r="N3" s="17"/>
      <c r="O3" s="17"/>
    </row>
    <row r="5" spans="1:19">
      <c r="B5" s="22" t="s">
        <v>73</v>
      </c>
      <c r="C5" s="23" t="s">
        <v>49</v>
      </c>
      <c r="F5" s="7" t="s">
        <v>67</v>
      </c>
      <c r="G5" s="8"/>
      <c r="H5" s="8"/>
      <c r="I5" s="8"/>
      <c r="J5" s="8"/>
      <c r="K5" s="8"/>
      <c r="L5" s="8"/>
      <c r="M5" s="8"/>
      <c r="N5" s="9"/>
      <c r="O5" s="9"/>
      <c r="P5" s="8"/>
      <c r="Q5" s="8"/>
    </row>
    <row r="6" spans="1:19">
      <c r="B6" s="20" t="s">
        <v>0</v>
      </c>
      <c r="C6" s="19" t="s">
        <v>48</v>
      </c>
    </row>
    <row r="7" spans="1:19">
      <c r="B7" s="20" t="s">
        <v>1</v>
      </c>
      <c r="C7" s="19" t="s">
        <v>48</v>
      </c>
    </row>
    <row r="8" spans="1:19">
      <c r="B8" s="20" t="s">
        <v>2</v>
      </c>
      <c r="C8" s="19" t="s">
        <v>48</v>
      </c>
      <c r="F8" s="24"/>
      <c r="G8" s="24" t="s">
        <v>56</v>
      </c>
      <c r="H8" s="24"/>
      <c r="I8" s="24" t="s">
        <v>53</v>
      </c>
      <c r="J8" s="24"/>
      <c r="K8" s="24" t="s">
        <v>57</v>
      </c>
      <c r="L8" s="24"/>
      <c r="M8" s="24"/>
      <c r="N8" s="26"/>
      <c r="O8" s="26"/>
      <c r="P8" s="24"/>
      <c r="Q8" s="24"/>
    </row>
    <row r="9" spans="1:19">
      <c r="B9" s="20" t="s">
        <v>3</v>
      </c>
      <c r="C9" s="19" t="s">
        <v>48</v>
      </c>
      <c r="F9" s="24" t="s">
        <v>73</v>
      </c>
      <c r="G9" s="24" t="s">
        <v>49</v>
      </c>
      <c r="H9" s="24"/>
      <c r="I9" s="24" t="s">
        <v>50</v>
      </c>
      <c r="J9" s="24"/>
      <c r="K9" s="24" t="s">
        <v>58</v>
      </c>
      <c r="L9" s="24"/>
      <c r="M9" s="24" t="s">
        <v>62</v>
      </c>
      <c r="N9" s="26" t="s">
        <v>64</v>
      </c>
      <c r="O9" s="26" t="s">
        <v>65</v>
      </c>
      <c r="P9" s="24" t="s">
        <v>63</v>
      </c>
      <c r="Q9" s="24" t="s">
        <v>66</v>
      </c>
    </row>
    <row r="10" spans="1:19">
      <c r="B10" s="20" t="s">
        <v>4</v>
      </c>
      <c r="C10" s="19" t="s">
        <v>48</v>
      </c>
      <c r="F10" s="2" t="s">
        <v>43</v>
      </c>
      <c r="G10" s="3">
        <f>C49</f>
        <v>0</v>
      </c>
      <c r="I10" s="4">
        <f>C37</f>
        <v>0</v>
      </c>
      <c r="K10" s="4">
        <f>IFERROR(-I10+G10,"")</f>
        <v>0</v>
      </c>
      <c r="L10" s="4"/>
      <c r="M10" s="5" t="e">
        <f>K10/I10</f>
        <v>#DIV/0!</v>
      </c>
      <c r="N10" s="3" t="e">
        <f>IF(M10&lt;=-0.5,500000,"")</f>
        <v>#DIV/0!</v>
      </c>
      <c r="O10" s="3" t="e">
        <f>IF(AND(M10&lt;=-0.3,M10&gt;-0.5),300000,"")</f>
        <v>#DIV/0!</v>
      </c>
      <c r="P10" s="3" t="e">
        <f>IF(MAX(N10:O10)&gt;0,SUM($I$10:$I$14)-G10*5,"")</f>
        <v>#DIV/0!</v>
      </c>
      <c r="Q10" s="3" t="str">
        <f>IFERROR(IF(M10&lt;-0.3,MIN(N10:P10),0),"")</f>
        <v/>
      </c>
      <c r="S10" s="4"/>
    </row>
    <row r="11" spans="1:19">
      <c r="B11" s="20" t="s">
        <v>5</v>
      </c>
      <c r="C11" s="19" t="s">
        <v>48</v>
      </c>
      <c r="F11" s="2" t="s">
        <v>44</v>
      </c>
      <c r="G11" s="3" t="str">
        <f>C50</f>
        <v>na</v>
      </c>
      <c r="I11" s="4">
        <f>C38</f>
        <v>0</v>
      </c>
      <c r="K11" s="4" t="str">
        <f t="shared" ref="K11:K14" si="0">IFERROR(-I11+G11,"")</f>
        <v/>
      </c>
      <c r="L11" s="4"/>
      <c r="M11" s="5" t="e">
        <f>K11/I11</f>
        <v>#VALUE!</v>
      </c>
      <c r="N11" s="3" t="e">
        <f>IF(M11&lt;=-0.5,500000,"")</f>
        <v>#VALUE!</v>
      </c>
      <c r="O11" s="3" t="e">
        <f t="shared" ref="O11:O27" si="1">IF(AND(M11&lt;=-0.3,M11&gt;-0.5),300000,"")</f>
        <v>#VALUE!</v>
      </c>
      <c r="P11" s="3" t="e">
        <f>IF(MAX(N11:O11)&gt;0,SUM($I$10:$I$14)-G11*5,"")</f>
        <v>#VALUE!</v>
      </c>
      <c r="Q11" s="3" t="str">
        <f t="shared" ref="Q11:Q14" si="2">IFERROR(IF(M11&lt;-0.3,MIN(N11:P11),0),"")</f>
        <v/>
      </c>
    </row>
    <row r="12" spans="1:19">
      <c r="B12" s="20" t="s">
        <v>6</v>
      </c>
      <c r="C12" s="19" t="s">
        <v>48</v>
      </c>
      <c r="F12" s="2" t="s">
        <v>45</v>
      </c>
      <c r="G12" s="3" t="str">
        <f>C51</f>
        <v>na</v>
      </c>
      <c r="I12" s="4">
        <f>C39</f>
        <v>0</v>
      </c>
      <c r="K12" s="4" t="str">
        <f t="shared" si="0"/>
        <v/>
      </c>
      <c r="L12" s="4"/>
      <c r="M12" s="5" t="e">
        <f t="shared" ref="M11:M14" si="3">K12/I12</f>
        <v>#VALUE!</v>
      </c>
      <c r="N12" s="3" t="e">
        <f t="shared" ref="N12:N27" si="4">IF(M12&lt;=-0.5,500000,"")</f>
        <v>#VALUE!</v>
      </c>
      <c r="O12" s="3" t="e">
        <f t="shared" si="1"/>
        <v>#VALUE!</v>
      </c>
      <c r="P12" s="3" t="e">
        <f>IF(MAX(N12:O12)&gt;0,SUM($I$10:$I$14)-G12*5,"")</f>
        <v>#VALUE!</v>
      </c>
      <c r="Q12" s="3" t="str">
        <f t="shared" si="2"/>
        <v/>
      </c>
    </row>
    <row r="13" spans="1:19" ht="18" customHeight="1">
      <c r="A13" s="27" t="s">
        <v>55</v>
      </c>
      <c r="B13" s="20" t="s">
        <v>7</v>
      </c>
      <c r="C13" s="21">
        <v>0</v>
      </c>
      <c r="F13" s="2" t="s">
        <v>46</v>
      </c>
      <c r="G13" s="3" t="str">
        <f>C52</f>
        <v>na</v>
      </c>
      <c r="I13" s="4">
        <f>C40</f>
        <v>0</v>
      </c>
      <c r="K13" s="4" t="str">
        <f t="shared" si="0"/>
        <v/>
      </c>
      <c r="L13" s="4"/>
      <c r="M13" s="5" t="e">
        <f t="shared" si="3"/>
        <v>#VALUE!</v>
      </c>
      <c r="N13" s="3" t="e">
        <f t="shared" si="4"/>
        <v>#VALUE!</v>
      </c>
      <c r="O13" s="3" t="e">
        <f t="shared" si="1"/>
        <v>#VALUE!</v>
      </c>
      <c r="P13" s="3" t="e">
        <f>IF(MAX(N13:O13)&gt;0,SUM($I$10:$I$14)-G13*5,"")</f>
        <v>#VALUE!</v>
      </c>
      <c r="Q13" s="3" t="str">
        <f t="shared" si="2"/>
        <v/>
      </c>
    </row>
    <row r="14" spans="1:19">
      <c r="A14" s="27"/>
      <c r="B14" s="20" t="s">
        <v>8</v>
      </c>
      <c r="C14" s="21">
        <v>0</v>
      </c>
      <c r="F14" s="2" t="s">
        <v>47</v>
      </c>
      <c r="G14" s="3" t="str">
        <f>C53</f>
        <v>na</v>
      </c>
      <c r="I14" s="4">
        <f>C41</f>
        <v>0</v>
      </c>
      <c r="K14" s="4" t="str">
        <f t="shared" si="0"/>
        <v/>
      </c>
      <c r="L14" s="4"/>
      <c r="M14" s="5" t="e">
        <f t="shared" si="3"/>
        <v>#VALUE!</v>
      </c>
      <c r="N14" s="3" t="e">
        <f t="shared" si="4"/>
        <v>#VALUE!</v>
      </c>
      <c r="O14" s="3" t="e">
        <f t="shared" si="1"/>
        <v>#VALUE!</v>
      </c>
      <c r="P14" s="3" t="e">
        <f>IF(MAX(N14:O14)&gt;0,SUM($I$10:$I$14)-G14*5,"")</f>
        <v>#VALUE!</v>
      </c>
      <c r="Q14" s="3" t="str">
        <f t="shared" si="2"/>
        <v/>
      </c>
    </row>
    <row r="15" spans="1:19">
      <c r="A15" s="27"/>
      <c r="B15" s="20" t="s">
        <v>9</v>
      </c>
      <c r="C15" s="21">
        <v>0</v>
      </c>
      <c r="F15" s="24"/>
      <c r="G15" s="24" t="s">
        <v>56</v>
      </c>
      <c r="H15" s="24"/>
      <c r="I15" s="24" t="s">
        <v>54</v>
      </c>
      <c r="J15" s="24"/>
      <c r="K15" s="24"/>
      <c r="L15" s="25"/>
      <c r="M15" s="25"/>
      <c r="N15" s="26"/>
      <c r="O15" s="26"/>
      <c r="P15" s="26"/>
      <c r="Q15" s="26"/>
    </row>
    <row r="16" spans="1:19">
      <c r="A16" s="27"/>
      <c r="B16" s="20" t="s">
        <v>10</v>
      </c>
      <c r="C16" s="21">
        <v>0</v>
      </c>
      <c r="F16" s="24" t="s">
        <v>73</v>
      </c>
      <c r="G16" s="24" t="s">
        <v>49</v>
      </c>
      <c r="H16" s="24"/>
      <c r="I16" s="24" t="s">
        <v>51</v>
      </c>
      <c r="J16" s="24"/>
      <c r="K16" s="24" t="s">
        <v>59</v>
      </c>
      <c r="L16" s="25"/>
      <c r="M16" s="24" t="s">
        <v>62</v>
      </c>
      <c r="N16" s="26" t="s">
        <v>64</v>
      </c>
      <c r="O16" s="26" t="s">
        <v>65</v>
      </c>
      <c r="P16" s="24" t="s">
        <v>63</v>
      </c>
      <c r="Q16" s="24" t="s">
        <v>66</v>
      </c>
    </row>
    <row r="17" spans="1:17">
      <c r="A17" s="27"/>
      <c r="B17" s="20" t="s">
        <v>11</v>
      </c>
      <c r="C17" s="21">
        <v>0</v>
      </c>
      <c r="F17" s="1" t="str">
        <f>F10</f>
        <v>2021/11</v>
      </c>
      <c r="G17" s="4">
        <f>G10</f>
        <v>0</v>
      </c>
      <c r="I17" s="4">
        <f>C25</f>
        <v>0</v>
      </c>
      <c r="K17" s="4">
        <f t="shared" ref="K17:K21" si="5">IFERROR(-I17+G17,"")</f>
        <v>0</v>
      </c>
      <c r="L17" s="4"/>
      <c r="M17" s="5" t="e">
        <f t="shared" ref="M17:M21" si="6">K17/I17</f>
        <v>#DIV/0!</v>
      </c>
      <c r="N17" s="3" t="e">
        <f t="shared" si="4"/>
        <v>#DIV/0!</v>
      </c>
      <c r="O17" s="3" t="e">
        <f>IF(AND(M17&lt;=-0.3,M17&gt;-0.5),300000,"")</f>
        <v>#DIV/0!</v>
      </c>
      <c r="P17" s="3" t="e">
        <f>IF(MAX(N17:O17)&gt;0,SUM($I$17:$I$21)-G17*5,"")</f>
        <v>#DIV/0!</v>
      </c>
      <c r="Q17" s="3" t="str">
        <f t="shared" ref="Q17:Q21" si="7">IFERROR(IF(M17&lt;-0.3,MIN(N17:P17),0),"")</f>
        <v/>
      </c>
    </row>
    <row r="18" spans="1:17">
      <c r="B18" s="20" t="s">
        <v>12</v>
      </c>
      <c r="C18" s="19" t="s">
        <v>48</v>
      </c>
      <c r="F18" s="1" t="str">
        <f t="shared" ref="F18:G21" si="8">F11</f>
        <v>2021/12</v>
      </c>
      <c r="G18" s="4" t="str">
        <f t="shared" si="8"/>
        <v>na</v>
      </c>
      <c r="I18" s="4">
        <f>C26</f>
        <v>0</v>
      </c>
      <c r="K18" s="4" t="str">
        <f t="shared" si="5"/>
        <v/>
      </c>
      <c r="L18" s="4"/>
      <c r="M18" s="5" t="e">
        <f>K18/I18</f>
        <v>#VALUE!</v>
      </c>
      <c r="N18" s="3" t="e">
        <f t="shared" si="4"/>
        <v>#VALUE!</v>
      </c>
      <c r="O18" s="3" t="e">
        <f t="shared" si="1"/>
        <v>#VALUE!</v>
      </c>
      <c r="P18" s="3" t="e">
        <f>IF(MAX(N18:O18)&gt;0,SUM($I$17:$I$21)-G18*5,"")</f>
        <v>#VALUE!</v>
      </c>
      <c r="Q18" s="3" t="str">
        <f t="shared" si="7"/>
        <v/>
      </c>
    </row>
    <row r="19" spans="1:17">
      <c r="B19" s="20" t="s">
        <v>13</v>
      </c>
      <c r="C19" s="19" t="s">
        <v>48</v>
      </c>
      <c r="F19" s="1" t="str">
        <f t="shared" si="8"/>
        <v>2022/1</v>
      </c>
      <c r="G19" s="4" t="str">
        <f t="shared" si="8"/>
        <v>na</v>
      </c>
      <c r="I19" s="4">
        <f>C27</f>
        <v>0</v>
      </c>
      <c r="K19" s="4" t="str">
        <f t="shared" si="5"/>
        <v/>
      </c>
      <c r="L19" s="4"/>
      <c r="M19" s="5" t="e">
        <f t="shared" si="6"/>
        <v>#VALUE!</v>
      </c>
      <c r="N19" s="3" t="e">
        <f t="shared" si="4"/>
        <v>#VALUE!</v>
      </c>
      <c r="O19" s="3" t="e">
        <f t="shared" si="1"/>
        <v>#VALUE!</v>
      </c>
      <c r="P19" s="3" t="e">
        <f>IF(MAX(N19:O19)&gt;0,SUM($I$17:$I$21)-G19*5,"")</f>
        <v>#VALUE!</v>
      </c>
      <c r="Q19" s="3" t="str">
        <f t="shared" si="7"/>
        <v/>
      </c>
    </row>
    <row r="20" spans="1:17">
      <c r="B20" s="20" t="s">
        <v>14</v>
      </c>
      <c r="C20" s="19" t="s">
        <v>48</v>
      </c>
      <c r="F20" s="1" t="str">
        <f t="shared" si="8"/>
        <v>2022/2</v>
      </c>
      <c r="G20" s="4" t="str">
        <f t="shared" si="8"/>
        <v>na</v>
      </c>
      <c r="I20" s="4">
        <f>C28</f>
        <v>0</v>
      </c>
      <c r="K20" s="4" t="str">
        <f t="shared" si="5"/>
        <v/>
      </c>
      <c r="L20" s="4"/>
      <c r="M20" s="5" t="e">
        <f t="shared" si="6"/>
        <v>#VALUE!</v>
      </c>
      <c r="N20" s="3" t="e">
        <f t="shared" si="4"/>
        <v>#VALUE!</v>
      </c>
      <c r="O20" s="3" t="e">
        <f t="shared" si="1"/>
        <v>#VALUE!</v>
      </c>
      <c r="P20" s="3" t="e">
        <f>IF(MAX(N20:O20)&gt;0,SUM($I$17:$I$21)-G20*5,"")</f>
        <v>#VALUE!</v>
      </c>
      <c r="Q20" s="3" t="str">
        <f t="shared" si="7"/>
        <v/>
      </c>
    </row>
    <row r="21" spans="1:17">
      <c r="B21" s="20" t="s">
        <v>15</v>
      </c>
      <c r="C21" s="19" t="s">
        <v>48</v>
      </c>
      <c r="F21" s="1" t="str">
        <f t="shared" si="8"/>
        <v>2022/3</v>
      </c>
      <c r="G21" s="4" t="str">
        <f t="shared" si="8"/>
        <v>na</v>
      </c>
      <c r="I21" s="4">
        <f>C29</f>
        <v>0</v>
      </c>
      <c r="K21" s="4" t="str">
        <f t="shared" si="5"/>
        <v/>
      </c>
      <c r="L21" s="4"/>
      <c r="M21" s="5" t="e">
        <f t="shared" si="6"/>
        <v>#VALUE!</v>
      </c>
      <c r="N21" s="3" t="e">
        <f t="shared" si="4"/>
        <v>#VALUE!</v>
      </c>
      <c r="O21" s="3" t="e">
        <f t="shared" si="1"/>
        <v>#VALUE!</v>
      </c>
      <c r="P21" s="3" t="e">
        <f>IF(MAX(N21:O21)&gt;0,SUM($I$17:$I$21)-G21*5,"")</f>
        <v>#VALUE!</v>
      </c>
      <c r="Q21" s="3" t="str">
        <f t="shared" si="7"/>
        <v/>
      </c>
    </row>
    <row r="22" spans="1:17">
      <c r="B22" s="20" t="s">
        <v>16</v>
      </c>
      <c r="C22" s="19" t="s">
        <v>48</v>
      </c>
      <c r="F22" s="24"/>
      <c r="G22" s="24" t="s">
        <v>56</v>
      </c>
      <c r="H22" s="24"/>
      <c r="I22" s="24" t="s">
        <v>55</v>
      </c>
      <c r="J22" s="24"/>
      <c r="K22" s="24"/>
      <c r="L22" s="25"/>
      <c r="M22" s="25"/>
      <c r="N22" s="26"/>
      <c r="O22" s="26"/>
      <c r="P22" s="26"/>
      <c r="Q22" s="26"/>
    </row>
    <row r="23" spans="1:17">
      <c r="B23" s="20" t="s">
        <v>17</v>
      </c>
      <c r="C23" s="19" t="s">
        <v>48</v>
      </c>
      <c r="F23" s="24" t="s">
        <v>73</v>
      </c>
      <c r="G23" s="24" t="s">
        <v>49</v>
      </c>
      <c r="H23" s="24"/>
      <c r="I23" s="24" t="s">
        <v>52</v>
      </c>
      <c r="J23" s="24"/>
      <c r="K23" s="24" t="s">
        <v>60</v>
      </c>
      <c r="L23" s="25"/>
      <c r="M23" s="24" t="s">
        <v>62</v>
      </c>
      <c r="N23" s="26" t="s">
        <v>64</v>
      </c>
      <c r="O23" s="26" t="s">
        <v>65</v>
      </c>
      <c r="P23" s="24" t="s">
        <v>63</v>
      </c>
      <c r="Q23" s="24" t="s">
        <v>66</v>
      </c>
    </row>
    <row r="24" spans="1:17">
      <c r="B24" s="20" t="s">
        <v>18</v>
      </c>
      <c r="C24" s="19" t="s">
        <v>48</v>
      </c>
      <c r="F24" s="1" t="str">
        <f>F10</f>
        <v>2021/11</v>
      </c>
      <c r="G24" s="4">
        <f>G10</f>
        <v>0</v>
      </c>
      <c r="I24" s="4">
        <f>C13</f>
        <v>0</v>
      </c>
      <c r="K24" s="4">
        <f t="shared" ref="K24:K28" si="9">IFERROR(-I24+G24,"")</f>
        <v>0</v>
      </c>
      <c r="L24" s="4"/>
      <c r="M24" s="5" t="e">
        <f t="shared" ref="M24:M28" si="10">K24/I24</f>
        <v>#DIV/0!</v>
      </c>
      <c r="N24" s="3" t="e">
        <f t="shared" si="4"/>
        <v>#DIV/0!</v>
      </c>
      <c r="O24" s="3" t="e">
        <f t="shared" si="1"/>
        <v>#DIV/0!</v>
      </c>
      <c r="P24" s="3" t="e">
        <f>IF(MAX(N24:O24)&gt;0,SUM($I$24:$I$28)-G24*5,"")</f>
        <v>#DIV/0!</v>
      </c>
      <c r="Q24" s="3" t="str">
        <f t="shared" ref="Q24:Q28" si="11">IFERROR(IF(M24&lt;-0.3,MIN(N24:P24),0),"")</f>
        <v/>
      </c>
    </row>
    <row r="25" spans="1:17" ht="18" customHeight="1">
      <c r="A25" s="28" t="s">
        <v>54</v>
      </c>
      <c r="B25" s="20" t="s">
        <v>19</v>
      </c>
      <c r="C25" s="21">
        <v>0</v>
      </c>
      <c r="F25" s="1" t="str">
        <f t="shared" ref="F25:G28" si="12">F11</f>
        <v>2021/12</v>
      </c>
      <c r="G25" s="4" t="str">
        <f t="shared" si="12"/>
        <v>na</v>
      </c>
      <c r="I25" s="4">
        <f>C14</f>
        <v>0</v>
      </c>
      <c r="K25" s="4" t="str">
        <f t="shared" si="9"/>
        <v/>
      </c>
      <c r="L25" s="4"/>
      <c r="M25" s="5" t="e">
        <f t="shared" si="10"/>
        <v>#VALUE!</v>
      </c>
      <c r="N25" s="3" t="e">
        <f t="shared" si="4"/>
        <v>#VALUE!</v>
      </c>
      <c r="O25" s="3" t="e">
        <f t="shared" si="1"/>
        <v>#VALUE!</v>
      </c>
      <c r="P25" s="3" t="e">
        <f>IF(MAX(N25:O25)&gt;0,SUM($I$24:$I$28)-G25*5,"")</f>
        <v>#VALUE!</v>
      </c>
      <c r="Q25" s="3" t="str">
        <f t="shared" si="11"/>
        <v/>
      </c>
    </row>
    <row r="26" spans="1:17">
      <c r="A26" s="28"/>
      <c r="B26" s="20" t="s">
        <v>20</v>
      </c>
      <c r="C26" s="21">
        <v>0</v>
      </c>
      <c r="F26" s="1" t="str">
        <f t="shared" si="12"/>
        <v>2022/1</v>
      </c>
      <c r="G26" s="4" t="str">
        <f t="shared" si="12"/>
        <v>na</v>
      </c>
      <c r="I26" s="4">
        <f>C15</f>
        <v>0</v>
      </c>
      <c r="K26" s="4" t="str">
        <f t="shared" si="9"/>
        <v/>
      </c>
      <c r="L26" s="4"/>
      <c r="M26" s="5" t="e">
        <f t="shared" si="10"/>
        <v>#VALUE!</v>
      </c>
      <c r="N26" s="3" t="e">
        <f t="shared" si="4"/>
        <v>#VALUE!</v>
      </c>
      <c r="O26" s="3" t="e">
        <f t="shared" si="1"/>
        <v>#VALUE!</v>
      </c>
      <c r="P26" s="3" t="e">
        <f>IF(MAX(N26:O26)&gt;0,SUM($I$24:$I$28)-G26*5,"")</f>
        <v>#VALUE!</v>
      </c>
      <c r="Q26" s="3" t="str">
        <f t="shared" si="11"/>
        <v/>
      </c>
    </row>
    <row r="27" spans="1:17">
      <c r="A27" s="28"/>
      <c r="B27" s="20" t="s">
        <v>21</v>
      </c>
      <c r="C27" s="21">
        <v>0</v>
      </c>
      <c r="F27" s="1" t="str">
        <f t="shared" si="12"/>
        <v>2022/2</v>
      </c>
      <c r="G27" s="4" t="str">
        <f t="shared" si="12"/>
        <v>na</v>
      </c>
      <c r="I27" s="4">
        <f>C16</f>
        <v>0</v>
      </c>
      <c r="K27" s="4" t="str">
        <f t="shared" si="9"/>
        <v/>
      </c>
      <c r="L27" s="4"/>
      <c r="M27" s="5" t="e">
        <f t="shared" si="10"/>
        <v>#VALUE!</v>
      </c>
      <c r="N27" s="3" t="e">
        <f t="shared" si="4"/>
        <v>#VALUE!</v>
      </c>
      <c r="O27" s="3" t="e">
        <f t="shared" si="1"/>
        <v>#VALUE!</v>
      </c>
      <c r="P27" s="3" t="e">
        <f>IF(MAX(N27:O27)&gt;0,SUM($I$24:$I$28)-G27*5,"")</f>
        <v>#VALUE!</v>
      </c>
      <c r="Q27" s="3" t="str">
        <f t="shared" si="11"/>
        <v/>
      </c>
    </row>
    <row r="28" spans="1:17">
      <c r="A28" s="28"/>
      <c r="B28" s="20" t="s">
        <v>22</v>
      </c>
      <c r="C28" s="21">
        <v>0</v>
      </c>
      <c r="F28" s="1" t="str">
        <f t="shared" si="12"/>
        <v>2022/3</v>
      </c>
      <c r="G28" s="4" t="str">
        <f t="shared" si="12"/>
        <v>na</v>
      </c>
      <c r="I28" s="4">
        <f>C17</f>
        <v>0</v>
      </c>
      <c r="K28" s="4" t="str">
        <f t="shared" si="9"/>
        <v/>
      </c>
      <c r="L28" s="4"/>
      <c r="M28" s="5" t="e">
        <f t="shared" si="10"/>
        <v>#VALUE!</v>
      </c>
      <c r="N28" s="3" t="e">
        <f t="shared" ref="N28" si="13">IF(M28&lt;=-0.5,1000000,"")</f>
        <v>#VALUE!</v>
      </c>
      <c r="O28" s="3" t="e">
        <f t="shared" ref="O28" si="14">IF(AND(M28&lt;=-0.3,M28&gt;-0.5),600000,"")</f>
        <v>#VALUE!</v>
      </c>
      <c r="P28" s="3" t="e">
        <f>IF(MAX(N28:O28)&gt;0,SUM($I$24:$I$28)-G28*5,"")</f>
        <v>#VALUE!</v>
      </c>
      <c r="Q28" s="3" t="str">
        <f t="shared" si="11"/>
        <v/>
      </c>
    </row>
    <row r="29" spans="1:17">
      <c r="A29" s="28"/>
      <c r="B29" s="20" t="s">
        <v>23</v>
      </c>
      <c r="C29" s="21">
        <v>0</v>
      </c>
      <c r="P29" s="3"/>
      <c r="Q29" s="3"/>
    </row>
    <row r="30" spans="1:17">
      <c r="B30" s="20" t="s">
        <v>24</v>
      </c>
      <c r="C30" s="19" t="s">
        <v>48</v>
      </c>
      <c r="P30" s="3"/>
      <c r="Q30" s="3"/>
    </row>
    <row r="31" spans="1:17">
      <c r="B31" s="20" t="s">
        <v>25</v>
      </c>
      <c r="C31" s="19" t="s">
        <v>48</v>
      </c>
      <c r="F31" s="10"/>
      <c r="G31" s="11"/>
      <c r="H31" s="12"/>
      <c r="I31" s="13"/>
      <c r="J31" s="11"/>
      <c r="K31" s="11"/>
      <c r="L31" s="11"/>
      <c r="M31" s="11"/>
      <c r="N31" s="13"/>
      <c r="O31" s="13"/>
      <c r="P31" s="13"/>
      <c r="Q31" s="13"/>
    </row>
    <row r="32" spans="1:17">
      <c r="B32" s="20" t="s">
        <v>26</v>
      </c>
      <c r="C32" s="19" t="s">
        <v>48</v>
      </c>
      <c r="F32" s="10"/>
      <c r="G32" s="11"/>
      <c r="H32" s="13"/>
      <c r="I32" s="13"/>
      <c r="J32" s="11"/>
      <c r="K32" s="11"/>
      <c r="L32" s="11"/>
      <c r="M32" s="11"/>
      <c r="N32" s="13"/>
      <c r="O32" s="13"/>
      <c r="P32" s="11"/>
      <c r="Q32" s="13"/>
    </row>
    <row r="33" spans="1:17">
      <c r="B33" s="20" t="s">
        <v>27</v>
      </c>
      <c r="C33" s="19" t="s">
        <v>48</v>
      </c>
      <c r="F33" s="14"/>
      <c r="G33" s="15"/>
      <c r="H33" s="15"/>
      <c r="I33" s="15"/>
      <c r="J33" s="15"/>
      <c r="K33" s="15"/>
      <c r="L33" s="15"/>
      <c r="M33" s="15"/>
      <c r="N33" s="16"/>
      <c r="O33" s="16"/>
      <c r="P33" s="15"/>
      <c r="Q33" s="11"/>
    </row>
    <row r="34" spans="1:17">
      <c r="B34" s="20" t="s">
        <v>28</v>
      </c>
      <c r="C34" s="19" t="s">
        <v>48</v>
      </c>
      <c r="F34" s="11"/>
      <c r="G34" s="11"/>
      <c r="H34" s="12"/>
      <c r="I34" s="13"/>
      <c r="J34" s="11"/>
      <c r="K34" s="11"/>
      <c r="L34" s="11"/>
      <c r="M34" s="11"/>
      <c r="N34" s="13"/>
      <c r="O34" s="13"/>
      <c r="P34" s="11"/>
      <c r="Q34" s="11"/>
    </row>
    <row r="35" spans="1:17">
      <c r="B35" s="20" t="s">
        <v>29</v>
      </c>
      <c r="C35" s="19" t="s">
        <v>48</v>
      </c>
      <c r="F35" s="11"/>
      <c r="G35" s="11"/>
      <c r="H35" s="11"/>
      <c r="I35" s="11"/>
      <c r="J35" s="11"/>
      <c r="K35" s="11"/>
      <c r="L35" s="11"/>
      <c r="M35" s="11"/>
      <c r="N35" s="13"/>
      <c r="O35" s="13"/>
      <c r="P35" s="11"/>
      <c r="Q35" s="11"/>
    </row>
    <row r="36" spans="1:17">
      <c r="B36" s="20" t="s">
        <v>30</v>
      </c>
      <c r="C36" s="19" t="s">
        <v>48</v>
      </c>
      <c r="F36" s="11"/>
      <c r="G36" s="11"/>
      <c r="H36" s="11"/>
      <c r="I36" s="11"/>
      <c r="J36" s="11"/>
      <c r="K36" s="11"/>
      <c r="L36" s="11"/>
      <c r="M36" s="11"/>
      <c r="N36" s="13"/>
      <c r="O36" s="13"/>
      <c r="P36" s="11"/>
      <c r="Q36" s="11"/>
    </row>
    <row r="37" spans="1:17" ht="18" customHeight="1">
      <c r="A37" s="27" t="s">
        <v>53</v>
      </c>
      <c r="B37" s="20" t="s">
        <v>31</v>
      </c>
      <c r="C37" s="21">
        <v>0</v>
      </c>
      <c r="F37" s="11"/>
      <c r="G37" s="11"/>
      <c r="H37" s="11"/>
      <c r="I37" s="11"/>
      <c r="J37" s="11"/>
      <c r="K37" s="11"/>
      <c r="L37" s="11"/>
      <c r="M37" s="11"/>
      <c r="N37" s="13"/>
      <c r="O37" s="13"/>
      <c r="P37" s="11"/>
      <c r="Q37" s="11"/>
    </row>
    <row r="38" spans="1:17">
      <c r="A38" s="27"/>
      <c r="B38" s="20" t="s">
        <v>32</v>
      </c>
      <c r="C38" s="21">
        <v>0</v>
      </c>
      <c r="F38" s="11"/>
      <c r="G38" s="11"/>
      <c r="H38" s="11"/>
      <c r="I38" s="11"/>
      <c r="J38" s="11"/>
      <c r="K38" s="11"/>
      <c r="L38" s="11"/>
      <c r="M38" s="11"/>
      <c r="N38" s="13"/>
      <c r="O38" s="13"/>
      <c r="P38" s="11"/>
      <c r="Q38" s="11"/>
    </row>
    <row r="39" spans="1:17">
      <c r="A39" s="27"/>
      <c r="B39" s="20" t="s">
        <v>33</v>
      </c>
      <c r="C39" s="21">
        <v>0</v>
      </c>
      <c r="F39" s="11"/>
      <c r="G39" s="11"/>
      <c r="H39" s="11"/>
      <c r="I39" s="11"/>
      <c r="J39" s="11"/>
      <c r="K39" s="11"/>
      <c r="L39" s="11"/>
      <c r="M39" s="11"/>
      <c r="N39" s="13"/>
      <c r="O39" s="13"/>
      <c r="P39" s="11"/>
      <c r="Q39" s="11"/>
    </row>
    <row r="40" spans="1:17">
      <c r="A40" s="27"/>
      <c r="B40" s="20" t="s">
        <v>34</v>
      </c>
      <c r="C40" s="21">
        <v>0</v>
      </c>
      <c r="F40" s="11"/>
      <c r="G40" s="11"/>
      <c r="H40" s="11"/>
      <c r="I40" s="11"/>
      <c r="J40" s="11"/>
      <c r="K40" s="11"/>
      <c r="L40" s="11"/>
      <c r="M40" s="11"/>
      <c r="N40" s="13"/>
      <c r="O40" s="13"/>
      <c r="P40" s="11"/>
      <c r="Q40" s="11"/>
    </row>
    <row r="41" spans="1:17">
      <c r="A41" s="27"/>
      <c r="B41" s="20" t="s">
        <v>35</v>
      </c>
      <c r="C41" s="21">
        <v>0</v>
      </c>
    </row>
    <row r="42" spans="1:17">
      <c r="B42" s="20" t="s">
        <v>36</v>
      </c>
      <c r="C42" s="19" t="s">
        <v>48</v>
      </c>
    </row>
    <row r="43" spans="1:17">
      <c r="B43" s="20" t="s">
        <v>37</v>
      </c>
      <c r="C43" s="19" t="s">
        <v>48</v>
      </c>
    </row>
    <row r="44" spans="1:17">
      <c r="B44" s="20" t="s">
        <v>38</v>
      </c>
      <c r="C44" s="19" t="s">
        <v>48</v>
      </c>
    </row>
    <row r="45" spans="1:17">
      <c r="B45" s="20" t="s">
        <v>39</v>
      </c>
      <c r="C45" s="19" t="s">
        <v>48</v>
      </c>
    </row>
    <row r="46" spans="1:17">
      <c r="B46" s="20" t="s">
        <v>40</v>
      </c>
      <c r="C46" s="19" t="s">
        <v>48</v>
      </c>
    </row>
    <row r="47" spans="1:17">
      <c r="B47" s="20" t="s">
        <v>41</v>
      </c>
      <c r="C47" s="19" t="s">
        <v>48</v>
      </c>
    </row>
    <row r="48" spans="1:17">
      <c r="B48" s="20" t="s">
        <v>42</v>
      </c>
      <c r="C48" s="19" t="s">
        <v>48</v>
      </c>
    </row>
    <row r="49" spans="1:3" ht="18" customHeight="1">
      <c r="A49" s="27" t="s">
        <v>56</v>
      </c>
      <c r="B49" s="20" t="s">
        <v>43</v>
      </c>
      <c r="C49" s="21">
        <v>0</v>
      </c>
    </row>
    <row r="50" spans="1:3">
      <c r="A50" s="27"/>
      <c r="B50" s="20" t="s">
        <v>44</v>
      </c>
      <c r="C50" s="21" t="s">
        <v>68</v>
      </c>
    </row>
    <row r="51" spans="1:3">
      <c r="A51" s="27"/>
      <c r="B51" s="20" t="s">
        <v>45</v>
      </c>
      <c r="C51" s="21" t="s">
        <v>68</v>
      </c>
    </row>
    <row r="52" spans="1:3">
      <c r="A52" s="27"/>
      <c r="B52" s="20" t="s">
        <v>46</v>
      </c>
      <c r="C52" s="21" t="s">
        <v>68</v>
      </c>
    </row>
    <row r="53" spans="1:3">
      <c r="A53" s="27"/>
      <c r="B53" s="20" t="s">
        <v>47</v>
      </c>
      <c r="C53" s="21" t="s">
        <v>68</v>
      </c>
    </row>
  </sheetData>
  <mergeCells count="4">
    <mergeCell ref="A13:A17"/>
    <mergeCell ref="A25:A29"/>
    <mergeCell ref="A37:A41"/>
    <mergeCell ref="A49:A53"/>
  </mergeCells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2297F-A742-44D7-AF68-C447E37FF90E}">
  <dimension ref="A1:S53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0" sqref="L10"/>
    </sheetView>
  </sheetViews>
  <sheetFormatPr defaultRowHeight="18"/>
  <cols>
    <col min="1" max="1" width="6.8984375" customWidth="1"/>
    <col min="2" max="2" width="14.8984375" customWidth="1"/>
    <col min="3" max="3" width="16.5" style="3" customWidth="1"/>
    <col min="4" max="4" width="19" customWidth="1"/>
    <col min="5" max="5" width="5.8984375" customWidth="1"/>
    <col min="6" max="11" width="14.8984375" customWidth="1"/>
    <col min="12" max="12" width="25.19921875" customWidth="1"/>
    <col min="13" max="13" width="13.59765625" customWidth="1"/>
    <col min="14" max="15" width="13.59765625" style="3" customWidth="1"/>
    <col min="16" max="17" width="13.59765625" customWidth="1"/>
  </cols>
  <sheetData>
    <row r="1" spans="1:19" ht="32.4">
      <c r="B1" s="6" t="s">
        <v>61</v>
      </c>
    </row>
    <row r="2" spans="1:19" s="6" customFormat="1" ht="5.4" customHeight="1" thickBot="1">
      <c r="C2" s="17"/>
      <c r="N2" s="17"/>
      <c r="O2" s="17"/>
    </row>
    <row r="3" spans="1:19" s="6" customFormat="1" ht="41.4" customHeight="1" thickBot="1">
      <c r="B3" s="6" t="s">
        <v>69</v>
      </c>
      <c r="C3" s="17"/>
      <c r="D3" s="18">
        <f>IF(MAX(Q10:Q28)&lt;0,0,MAX(Q10:Q28))</f>
        <v>0</v>
      </c>
      <c r="E3" s="6" t="s">
        <v>70</v>
      </c>
      <c r="N3" s="17"/>
      <c r="O3" s="17"/>
    </row>
    <row r="5" spans="1:19">
      <c r="B5" s="22" t="s">
        <v>73</v>
      </c>
      <c r="C5" s="23" t="s">
        <v>49</v>
      </c>
      <c r="F5" s="7" t="s">
        <v>67</v>
      </c>
      <c r="G5" s="8"/>
      <c r="H5" s="8"/>
      <c r="I5" s="8"/>
      <c r="J5" s="8"/>
      <c r="K5" s="8"/>
      <c r="L5" s="8"/>
      <c r="M5" s="8"/>
      <c r="N5" s="9"/>
      <c r="O5" s="9"/>
      <c r="P5" s="8"/>
      <c r="Q5" s="8"/>
    </row>
    <row r="6" spans="1:19">
      <c r="B6" s="20" t="s">
        <v>0</v>
      </c>
      <c r="C6" s="19" t="s">
        <v>48</v>
      </c>
    </row>
    <row r="7" spans="1:19">
      <c r="B7" s="20" t="s">
        <v>1</v>
      </c>
      <c r="C7" s="19" t="s">
        <v>48</v>
      </c>
    </row>
    <row r="8" spans="1:19">
      <c r="B8" s="20" t="s">
        <v>2</v>
      </c>
      <c r="C8" s="19" t="s">
        <v>48</v>
      </c>
      <c r="F8" s="24"/>
      <c r="G8" s="24" t="s">
        <v>56</v>
      </c>
      <c r="H8" s="24"/>
      <c r="I8" s="24" t="s">
        <v>53</v>
      </c>
      <c r="J8" s="24"/>
      <c r="K8" s="24" t="s">
        <v>57</v>
      </c>
      <c r="L8" s="24"/>
      <c r="M8" s="24"/>
      <c r="N8" s="26"/>
      <c r="O8" s="26"/>
      <c r="P8" s="24"/>
      <c r="Q8" s="24"/>
    </row>
    <row r="9" spans="1:19">
      <c r="B9" s="20" t="s">
        <v>3</v>
      </c>
      <c r="C9" s="19" t="s">
        <v>48</v>
      </c>
      <c r="F9" s="24" t="s">
        <v>73</v>
      </c>
      <c r="G9" s="24" t="s">
        <v>49</v>
      </c>
      <c r="H9" s="24"/>
      <c r="I9" s="24" t="s">
        <v>50</v>
      </c>
      <c r="J9" s="24"/>
      <c r="K9" s="24" t="s">
        <v>58</v>
      </c>
      <c r="L9" s="24"/>
      <c r="M9" s="24" t="s">
        <v>62</v>
      </c>
      <c r="N9" s="26" t="s">
        <v>64</v>
      </c>
      <c r="O9" s="26" t="s">
        <v>65</v>
      </c>
      <c r="P9" s="24" t="s">
        <v>63</v>
      </c>
      <c r="Q9" s="24" t="s">
        <v>66</v>
      </c>
    </row>
    <row r="10" spans="1:19">
      <c r="B10" s="20" t="s">
        <v>4</v>
      </c>
      <c r="C10" s="19" t="s">
        <v>48</v>
      </c>
      <c r="F10" s="2" t="s">
        <v>43</v>
      </c>
      <c r="G10" s="3">
        <f>C49</f>
        <v>0</v>
      </c>
      <c r="I10" s="4">
        <f>C37</f>
        <v>0</v>
      </c>
      <c r="K10" s="4">
        <f>IFERROR(-I10+G10,"")</f>
        <v>0</v>
      </c>
      <c r="L10" s="4"/>
      <c r="M10" s="5" t="e">
        <f>K10/I10</f>
        <v>#DIV/0!</v>
      </c>
      <c r="N10" s="3" t="e">
        <f>IF(M10&lt;=-0.5,1000000,"")</f>
        <v>#DIV/0!</v>
      </c>
      <c r="O10" s="3" t="e">
        <f>IF(AND(M10&lt;=-0.3,M10&gt;-0.5),600000,"")</f>
        <v>#DIV/0!</v>
      </c>
      <c r="P10" s="3">
        <f>SUM($I$10:$I$14)-G10*5</f>
        <v>0</v>
      </c>
      <c r="Q10" s="3" t="str">
        <f>IFERROR(IF(M10&lt;-0.3,MIN(N10:P10),0),"")</f>
        <v/>
      </c>
      <c r="S10" s="4"/>
    </row>
    <row r="11" spans="1:19">
      <c r="B11" s="20" t="s">
        <v>5</v>
      </c>
      <c r="C11" s="19" t="s">
        <v>48</v>
      </c>
      <c r="F11" s="2" t="s">
        <v>44</v>
      </c>
      <c r="G11" s="3">
        <f>C50</f>
        <v>0</v>
      </c>
      <c r="I11" s="4">
        <f>C38</f>
        <v>0</v>
      </c>
      <c r="K11" s="4">
        <f t="shared" ref="K11:K14" si="0">IFERROR(-I11+G11,"")</f>
        <v>0</v>
      </c>
      <c r="L11" s="4"/>
      <c r="M11" s="5" t="e">
        <f t="shared" ref="M11:M14" si="1">K11/I11</f>
        <v>#DIV/0!</v>
      </c>
      <c r="N11" s="3" t="e">
        <f t="shared" ref="N11:N14" si="2">IF(M11&lt;=-0.5,1000000,"")</f>
        <v>#DIV/0!</v>
      </c>
      <c r="O11" s="3" t="e">
        <f t="shared" ref="O11:O14" si="3">IF(AND(M11&lt;=-0.3,M11&gt;-0.5),600000,"")</f>
        <v>#DIV/0!</v>
      </c>
      <c r="P11" s="3">
        <f>SUM($I$10:$I$14)-G11*5</f>
        <v>0</v>
      </c>
      <c r="Q11" s="3" t="str">
        <f t="shared" ref="Q11:Q14" si="4">IFERROR(IF(M11&lt;-0.3,MIN(N11:P11),0),"")</f>
        <v/>
      </c>
    </row>
    <row r="12" spans="1:19">
      <c r="B12" s="20" t="s">
        <v>6</v>
      </c>
      <c r="C12" s="19" t="s">
        <v>48</v>
      </c>
      <c r="F12" s="2" t="s">
        <v>45</v>
      </c>
      <c r="G12" s="3" t="str">
        <f>C51</f>
        <v>na</v>
      </c>
      <c r="I12" s="4">
        <f>C39</f>
        <v>0</v>
      </c>
      <c r="K12" s="4" t="str">
        <f t="shared" si="0"/>
        <v/>
      </c>
      <c r="L12" s="4"/>
      <c r="M12" s="5" t="e">
        <f t="shared" si="1"/>
        <v>#VALUE!</v>
      </c>
      <c r="N12" s="3" t="e">
        <f t="shared" si="2"/>
        <v>#VALUE!</v>
      </c>
      <c r="O12" s="3" t="e">
        <f t="shared" si="3"/>
        <v>#VALUE!</v>
      </c>
      <c r="P12" s="3" t="e">
        <f>SUM($I$10:$I$14)-G12*5</f>
        <v>#VALUE!</v>
      </c>
      <c r="Q12" s="3" t="str">
        <f t="shared" si="4"/>
        <v/>
      </c>
    </row>
    <row r="13" spans="1:19">
      <c r="A13" s="27" t="s">
        <v>55</v>
      </c>
      <c r="B13" s="20" t="s">
        <v>7</v>
      </c>
      <c r="C13" s="21"/>
      <c r="F13" s="2" t="s">
        <v>46</v>
      </c>
      <c r="G13" s="3" t="str">
        <f>C52</f>
        <v>na</v>
      </c>
      <c r="I13" s="4">
        <f>C40</f>
        <v>0</v>
      </c>
      <c r="K13" s="4" t="str">
        <f t="shared" si="0"/>
        <v/>
      </c>
      <c r="L13" s="4"/>
      <c r="M13" s="5" t="e">
        <f t="shared" si="1"/>
        <v>#VALUE!</v>
      </c>
      <c r="N13" s="3" t="e">
        <f t="shared" si="2"/>
        <v>#VALUE!</v>
      </c>
      <c r="O13" s="3" t="e">
        <f t="shared" si="3"/>
        <v>#VALUE!</v>
      </c>
      <c r="P13" s="3" t="e">
        <f>SUM($I$10:$I$14)-G13*5</f>
        <v>#VALUE!</v>
      </c>
      <c r="Q13" s="3" t="str">
        <f t="shared" si="4"/>
        <v/>
      </c>
    </row>
    <row r="14" spans="1:19">
      <c r="A14" s="27"/>
      <c r="B14" s="20" t="s">
        <v>8</v>
      </c>
      <c r="C14" s="21"/>
      <c r="F14" s="2" t="s">
        <v>47</v>
      </c>
      <c r="G14" s="3" t="str">
        <f>C53</f>
        <v>na</v>
      </c>
      <c r="I14" s="4">
        <f>C41</f>
        <v>0</v>
      </c>
      <c r="K14" s="4" t="str">
        <f t="shared" si="0"/>
        <v/>
      </c>
      <c r="L14" s="4"/>
      <c r="M14" s="5" t="e">
        <f t="shared" si="1"/>
        <v>#VALUE!</v>
      </c>
      <c r="N14" s="3" t="e">
        <f t="shared" si="2"/>
        <v>#VALUE!</v>
      </c>
      <c r="O14" s="3" t="e">
        <f t="shared" si="3"/>
        <v>#VALUE!</v>
      </c>
      <c r="P14" s="3" t="e">
        <f>SUM($I$10:$I$14)-G14*5</f>
        <v>#VALUE!</v>
      </c>
      <c r="Q14" s="3" t="str">
        <f t="shared" si="4"/>
        <v/>
      </c>
    </row>
    <row r="15" spans="1:19">
      <c r="A15" s="27"/>
      <c r="B15" s="20" t="s">
        <v>9</v>
      </c>
      <c r="C15" s="21"/>
      <c r="F15" s="24"/>
      <c r="G15" s="24" t="s">
        <v>56</v>
      </c>
      <c r="H15" s="24"/>
      <c r="I15" s="24" t="s">
        <v>54</v>
      </c>
      <c r="J15" s="24"/>
      <c r="K15" s="24"/>
      <c r="L15" s="25"/>
      <c r="M15" s="25"/>
      <c r="N15" s="26"/>
      <c r="O15" s="26"/>
      <c r="P15" s="26"/>
      <c r="Q15" s="26"/>
    </row>
    <row r="16" spans="1:19">
      <c r="A16" s="27"/>
      <c r="B16" s="20" t="s">
        <v>10</v>
      </c>
      <c r="C16" s="21"/>
      <c r="F16" s="24" t="s">
        <v>73</v>
      </c>
      <c r="G16" s="24" t="s">
        <v>49</v>
      </c>
      <c r="H16" s="24"/>
      <c r="I16" s="24" t="s">
        <v>51</v>
      </c>
      <c r="J16" s="24"/>
      <c r="K16" s="24" t="s">
        <v>59</v>
      </c>
      <c r="L16" s="25"/>
      <c r="M16" s="24" t="s">
        <v>62</v>
      </c>
      <c r="N16" s="26" t="s">
        <v>64</v>
      </c>
      <c r="O16" s="26" t="s">
        <v>65</v>
      </c>
      <c r="P16" s="26" t="s">
        <v>63</v>
      </c>
      <c r="Q16" s="26" t="s">
        <v>66</v>
      </c>
    </row>
    <row r="17" spans="1:17">
      <c r="A17" s="27"/>
      <c r="B17" s="20" t="s">
        <v>11</v>
      </c>
      <c r="C17" s="21"/>
      <c r="F17" s="1" t="str">
        <f>F10</f>
        <v>2021/11</v>
      </c>
      <c r="G17" s="4">
        <f>G10</f>
        <v>0</v>
      </c>
      <c r="I17" s="4">
        <f>C25</f>
        <v>0</v>
      </c>
      <c r="K17" s="4">
        <f t="shared" ref="K17:K21" si="5">IFERROR(-I17+G17,"")</f>
        <v>0</v>
      </c>
      <c r="L17" s="4"/>
      <c r="M17" s="5" t="e">
        <f t="shared" ref="M17:M21" si="6">K17/I17</f>
        <v>#DIV/0!</v>
      </c>
      <c r="N17" s="3" t="e">
        <f>IF(M17&lt;=-0.5,1000000,"")</f>
        <v>#DIV/0!</v>
      </c>
      <c r="O17" s="3" t="e">
        <f>IF(AND(M17&lt;=-0.3,M17&gt;-0.5),600000,"")</f>
        <v>#DIV/0!</v>
      </c>
      <c r="P17" s="3" t="e">
        <f>IF(MAX(N17:O17)&gt;0,SUM($I$17:$I$21)-G17*5,"")</f>
        <v>#DIV/0!</v>
      </c>
      <c r="Q17" s="3" t="str">
        <f t="shared" ref="Q17:Q21" si="7">IFERROR(IF(M17&lt;-0.3,MIN(N17:P17),0),"")</f>
        <v/>
      </c>
    </row>
    <row r="18" spans="1:17">
      <c r="B18" s="20" t="s">
        <v>12</v>
      </c>
      <c r="C18" s="19" t="s">
        <v>48</v>
      </c>
      <c r="F18" s="1" t="str">
        <f t="shared" ref="F18:G21" si="8">F11</f>
        <v>2021/12</v>
      </c>
      <c r="G18" s="4">
        <f t="shared" si="8"/>
        <v>0</v>
      </c>
      <c r="I18" s="4">
        <f>C26</f>
        <v>0</v>
      </c>
      <c r="K18" s="4">
        <f t="shared" si="5"/>
        <v>0</v>
      </c>
      <c r="L18" s="4"/>
      <c r="M18" s="5" t="e">
        <f t="shared" si="6"/>
        <v>#DIV/0!</v>
      </c>
      <c r="N18" s="3" t="e">
        <f t="shared" ref="N18:N21" si="9">IF(M18&lt;=-0.5,1000000,"")</f>
        <v>#DIV/0!</v>
      </c>
      <c r="O18" s="3" t="e">
        <f t="shared" ref="O18:O21" si="10">IF(AND(M18&lt;=-0.3,M18&gt;-0.5),600000,"")</f>
        <v>#DIV/0!</v>
      </c>
      <c r="P18" s="3" t="e">
        <f t="shared" ref="P18:P21" si="11">IF(MAX(N18:O18)&gt;0,SUM($I$17:$I$21)-G18*5,"")</f>
        <v>#DIV/0!</v>
      </c>
      <c r="Q18" s="3" t="str">
        <f t="shared" si="7"/>
        <v/>
      </c>
    </row>
    <row r="19" spans="1:17">
      <c r="B19" s="20" t="s">
        <v>13</v>
      </c>
      <c r="C19" s="19" t="s">
        <v>48</v>
      </c>
      <c r="F19" s="1" t="str">
        <f t="shared" si="8"/>
        <v>2022/1</v>
      </c>
      <c r="G19" s="4" t="str">
        <f t="shared" si="8"/>
        <v>na</v>
      </c>
      <c r="I19" s="4">
        <f>C27</f>
        <v>0</v>
      </c>
      <c r="K19" s="4" t="str">
        <f t="shared" si="5"/>
        <v/>
      </c>
      <c r="L19" s="4"/>
      <c r="M19" s="5" t="e">
        <f t="shared" si="6"/>
        <v>#VALUE!</v>
      </c>
      <c r="N19" s="3" t="e">
        <f t="shared" si="9"/>
        <v>#VALUE!</v>
      </c>
      <c r="O19" s="3" t="e">
        <f t="shared" si="10"/>
        <v>#VALUE!</v>
      </c>
      <c r="P19" s="3" t="e">
        <f t="shared" si="11"/>
        <v>#VALUE!</v>
      </c>
      <c r="Q19" s="3" t="str">
        <f t="shared" si="7"/>
        <v/>
      </c>
    </row>
    <row r="20" spans="1:17">
      <c r="B20" s="20" t="s">
        <v>14</v>
      </c>
      <c r="C20" s="19" t="s">
        <v>48</v>
      </c>
      <c r="F20" s="1" t="str">
        <f t="shared" si="8"/>
        <v>2022/2</v>
      </c>
      <c r="G20" s="4" t="str">
        <f t="shared" si="8"/>
        <v>na</v>
      </c>
      <c r="I20" s="4">
        <f>C28</f>
        <v>0</v>
      </c>
      <c r="K20" s="4" t="str">
        <f t="shared" si="5"/>
        <v/>
      </c>
      <c r="L20" s="4"/>
      <c r="M20" s="5" t="e">
        <f t="shared" si="6"/>
        <v>#VALUE!</v>
      </c>
      <c r="N20" s="3" t="e">
        <f t="shared" si="9"/>
        <v>#VALUE!</v>
      </c>
      <c r="O20" s="3" t="e">
        <f t="shared" si="10"/>
        <v>#VALUE!</v>
      </c>
      <c r="P20" s="3" t="e">
        <f t="shared" si="11"/>
        <v>#VALUE!</v>
      </c>
      <c r="Q20" s="3" t="str">
        <f t="shared" si="7"/>
        <v/>
      </c>
    </row>
    <row r="21" spans="1:17">
      <c r="B21" s="20" t="s">
        <v>15</v>
      </c>
      <c r="C21" s="19" t="s">
        <v>48</v>
      </c>
      <c r="F21" s="1" t="str">
        <f t="shared" si="8"/>
        <v>2022/3</v>
      </c>
      <c r="G21" s="4" t="str">
        <f t="shared" si="8"/>
        <v>na</v>
      </c>
      <c r="I21" s="4">
        <f>C29</f>
        <v>0</v>
      </c>
      <c r="K21" s="4" t="str">
        <f t="shared" si="5"/>
        <v/>
      </c>
      <c r="L21" s="4"/>
      <c r="M21" s="5" t="e">
        <f t="shared" si="6"/>
        <v>#VALUE!</v>
      </c>
      <c r="N21" s="3" t="e">
        <f t="shared" si="9"/>
        <v>#VALUE!</v>
      </c>
      <c r="O21" s="3" t="e">
        <f t="shared" si="10"/>
        <v>#VALUE!</v>
      </c>
      <c r="P21" s="3" t="e">
        <f t="shared" si="11"/>
        <v>#VALUE!</v>
      </c>
      <c r="Q21" s="3" t="str">
        <f t="shared" si="7"/>
        <v/>
      </c>
    </row>
    <row r="22" spans="1:17">
      <c r="B22" s="20" t="s">
        <v>16</v>
      </c>
      <c r="C22" s="19" t="s">
        <v>48</v>
      </c>
      <c r="F22" s="24"/>
      <c r="G22" s="24" t="s">
        <v>56</v>
      </c>
      <c r="H22" s="24"/>
      <c r="I22" s="24" t="s">
        <v>55</v>
      </c>
      <c r="J22" s="24"/>
      <c r="K22" s="24"/>
      <c r="L22" s="25"/>
      <c r="M22" s="25"/>
      <c r="N22" s="26"/>
      <c r="O22" s="26"/>
      <c r="P22" s="26"/>
      <c r="Q22" s="26"/>
    </row>
    <row r="23" spans="1:17">
      <c r="B23" s="20" t="s">
        <v>17</v>
      </c>
      <c r="C23" s="19" t="s">
        <v>48</v>
      </c>
      <c r="F23" s="24" t="s">
        <v>73</v>
      </c>
      <c r="G23" s="24" t="s">
        <v>49</v>
      </c>
      <c r="H23" s="24"/>
      <c r="I23" s="24" t="s">
        <v>52</v>
      </c>
      <c r="J23" s="24"/>
      <c r="K23" s="24" t="s">
        <v>60</v>
      </c>
      <c r="L23" s="25"/>
      <c r="M23" s="24" t="s">
        <v>62</v>
      </c>
      <c r="N23" s="26" t="s">
        <v>64</v>
      </c>
      <c r="O23" s="26" t="s">
        <v>65</v>
      </c>
      <c r="P23" s="26" t="s">
        <v>63</v>
      </c>
      <c r="Q23" s="26" t="s">
        <v>66</v>
      </c>
    </row>
    <row r="24" spans="1:17">
      <c r="B24" s="20" t="s">
        <v>18</v>
      </c>
      <c r="C24" s="19" t="s">
        <v>48</v>
      </c>
      <c r="F24" s="1" t="str">
        <f>F10</f>
        <v>2021/11</v>
      </c>
      <c r="G24" s="4">
        <f>G10</f>
        <v>0</v>
      </c>
      <c r="I24" s="4">
        <f>C13</f>
        <v>0</v>
      </c>
      <c r="K24" s="4">
        <f t="shared" ref="K24:K28" si="12">IFERROR(-I24+G24,"")</f>
        <v>0</v>
      </c>
      <c r="L24" s="4"/>
      <c r="M24" s="5" t="e">
        <f t="shared" ref="M24:M28" si="13">K24/I24</f>
        <v>#DIV/0!</v>
      </c>
      <c r="N24" s="3" t="e">
        <f t="shared" ref="N24:N28" si="14">IF(M24&lt;=-0.5,1000000,"")</f>
        <v>#DIV/0!</v>
      </c>
      <c r="O24" s="3" t="e">
        <f t="shared" ref="O24:O28" si="15">IF(AND(M24&lt;=-0.3,M24&gt;-0.5),600000,"")</f>
        <v>#DIV/0!</v>
      </c>
      <c r="P24" s="3" t="e">
        <f>IF(MAX(N24:O24)&gt;0,SUM($I$24:$I$28)-G24*5,"")</f>
        <v>#DIV/0!</v>
      </c>
      <c r="Q24" s="3" t="str">
        <f t="shared" ref="Q24:Q28" si="16">IFERROR(IF(M24&lt;-0.3,MIN(N24:P24),0),"")</f>
        <v/>
      </c>
    </row>
    <row r="25" spans="1:17">
      <c r="A25" s="28" t="s">
        <v>54</v>
      </c>
      <c r="B25" s="20" t="s">
        <v>19</v>
      </c>
      <c r="C25" s="21"/>
      <c r="F25" s="1" t="str">
        <f t="shared" ref="F25:G28" si="17">F11</f>
        <v>2021/12</v>
      </c>
      <c r="G25" s="4">
        <f t="shared" si="17"/>
        <v>0</v>
      </c>
      <c r="I25" s="4">
        <f>C14</f>
        <v>0</v>
      </c>
      <c r="K25" s="4">
        <f t="shared" si="12"/>
        <v>0</v>
      </c>
      <c r="L25" s="4"/>
      <c r="M25" s="5" t="e">
        <f t="shared" si="13"/>
        <v>#DIV/0!</v>
      </c>
      <c r="N25" s="3" t="e">
        <f t="shared" si="14"/>
        <v>#DIV/0!</v>
      </c>
      <c r="O25" s="3" t="e">
        <f t="shared" si="15"/>
        <v>#DIV/0!</v>
      </c>
      <c r="P25" s="3" t="e">
        <f>IF(MAX(N25:O25)&gt;0,SUM($I$24:$I$28)-G25*5,"")</f>
        <v>#DIV/0!</v>
      </c>
      <c r="Q25" s="3" t="str">
        <f t="shared" si="16"/>
        <v/>
      </c>
    </row>
    <row r="26" spans="1:17">
      <c r="A26" s="28"/>
      <c r="B26" s="20" t="s">
        <v>20</v>
      </c>
      <c r="C26" s="21"/>
      <c r="F26" s="1" t="str">
        <f t="shared" si="17"/>
        <v>2022/1</v>
      </c>
      <c r="G26" s="4" t="str">
        <f t="shared" si="17"/>
        <v>na</v>
      </c>
      <c r="I26" s="4">
        <f>C15</f>
        <v>0</v>
      </c>
      <c r="K26" s="4" t="str">
        <f t="shared" si="12"/>
        <v/>
      </c>
      <c r="L26" s="4"/>
      <c r="M26" s="5" t="e">
        <f t="shared" si="13"/>
        <v>#VALUE!</v>
      </c>
      <c r="N26" s="3" t="e">
        <f t="shared" si="14"/>
        <v>#VALUE!</v>
      </c>
      <c r="O26" s="3" t="e">
        <f t="shared" si="15"/>
        <v>#VALUE!</v>
      </c>
      <c r="P26" s="3" t="e">
        <f>IF(MAX(N26:O26)&gt;0,SUM($I$24:$I$28)-G26*5,"")</f>
        <v>#VALUE!</v>
      </c>
      <c r="Q26" s="3" t="str">
        <f t="shared" si="16"/>
        <v/>
      </c>
    </row>
    <row r="27" spans="1:17">
      <c r="A27" s="28"/>
      <c r="B27" s="20" t="s">
        <v>21</v>
      </c>
      <c r="C27" s="21"/>
      <c r="F27" s="1" t="str">
        <f t="shared" si="17"/>
        <v>2022/2</v>
      </c>
      <c r="G27" s="4" t="str">
        <f t="shared" si="17"/>
        <v>na</v>
      </c>
      <c r="I27" s="4">
        <f>C16</f>
        <v>0</v>
      </c>
      <c r="K27" s="4" t="str">
        <f t="shared" si="12"/>
        <v/>
      </c>
      <c r="L27" s="4"/>
      <c r="M27" s="5" t="e">
        <f t="shared" si="13"/>
        <v>#VALUE!</v>
      </c>
      <c r="N27" s="3" t="e">
        <f t="shared" si="14"/>
        <v>#VALUE!</v>
      </c>
      <c r="O27" s="3" t="e">
        <f t="shared" si="15"/>
        <v>#VALUE!</v>
      </c>
      <c r="P27" s="3" t="e">
        <f>IF(MAX(N27:O27)&gt;0,SUM($I$24:$I$28)-G27*5,"")</f>
        <v>#VALUE!</v>
      </c>
      <c r="Q27" s="3" t="str">
        <f t="shared" si="16"/>
        <v/>
      </c>
    </row>
    <row r="28" spans="1:17">
      <c r="A28" s="28"/>
      <c r="B28" s="20" t="s">
        <v>22</v>
      </c>
      <c r="C28" s="21"/>
      <c r="F28" s="1" t="str">
        <f t="shared" si="17"/>
        <v>2022/3</v>
      </c>
      <c r="G28" s="4" t="str">
        <f t="shared" si="17"/>
        <v>na</v>
      </c>
      <c r="I28" s="4">
        <f>C17</f>
        <v>0</v>
      </c>
      <c r="K28" s="4" t="str">
        <f t="shared" si="12"/>
        <v/>
      </c>
      <c r="L28" s="4"/>
      <c r="M28" s="5" t="e">
        <f t="shared" si="13"/>
        <v>#VALUE!</v>
      </c>
      <c r="N28" s="3" t="e">
        <f t="shared" si="14"/>
        <v>#VALUE!</v>
      </c>
      <c r="O28" s="3" t="e">
        <f t="shared" si="15"/>
        <v>#VALUE!</v>
      </c>
      <c r="P28" s="3" t="e">
        <f>IF(MAX(N28:O28)&gt;0,SUM($I$24:$I$28)-G28*5,"")</f>
        <v>#VALUE!</v>
      </c>
      <c r="Q28" s="3" t="str">
        <f t="shared" si="16"/>
        <v/>
      </c>
    </row>
    <row r="29" spans="1:17">
      <c r="A29" s="28"/>
      <c r="B29" s="20" t="s">
        <v>23</v>
      </c>
      <c r="C29" s="21"/>
      <c r="P29" s="3"/>
      <c r="Q29" s="3"/>
    </row>
    <row r="30" spans="1:17">
      <c r="B30" s="20" t="s">
        <v>24</v>
      </c>
      <c r="C30" s="19" t="s">
        <v>48</v>
      </c>
      <c r="P30" s="3"/>
      <c r="Q30" s="3"/>
    </row>
    <row r="31" spans="1:17">
      <c r="B31" s="20" t="s">
        <v>25</v>
      </c>
      <c r="C31" s="19" t="s">
        <v>48</v>
      </c>
      <c r="F31" s="10"/>
      <c r="G31" s="11"/>
      <c r="H31" s="12"/>
      <c r="I31" s="13"/>
      <c r="J31" s="11"/>
      <c r="K31" s="11"/>
      <c r="L31" s="11"/>
      <c r="M31" s="11"/>
      <c r="N31" s="13"/>
      <c r="O31" s="13"/>
      <c r="P31" s="11"/>
      <c r="Q31" s="11"/>
    </row>
    <row r="32" spans="1:17">
      <c r="B32" s="20" t="s">
        <v>26</v>
      </c>
      <c r="C32" s="19" t="s">
        <v>48</v>
      </c>
      <c r="F32" s="10"/>
      <c r="G32" s="11"/>
      <c r="H32" s="13"/>
      <c r="I32" s="13"/>
      <c r="J32" s="11"/>
      <c r="K32" s="11"/>
      <c r="L32" s="11"/>
      <c r="M32" s="11"/>
      <c r="N32" s="13"/>
      <c r="O32" s="13"/>
      <c r="P32" s="11"/>
      <c r="Q32" s="11"/>
    </row>
    <row r="33" spans="1:17">
      <c r="B33" s="20" t="s">
        <v>27</v>
      </c>
      <c r="C33" s="19" t="s">
        <v>48</v>
      </c>
      <c r="F33" s="14"/>
      <c r="G33" s="15"/>
      <c r="H33" s="15"/>
      <c r="I33" s="15"/>
      <c r="J33" s="15"/>
      <c r="K33" s="15"/>
      <c r="L33" s="15"/>
      <c r="M33" s="15"/>
      <c r="N33" s="16"/>
      <c r="O33" s="16"/>
      <c r="P33" s="15"/>
      <c r="Q33" s="11"/>
    </row>
    <row r="34" spans="1:17">
      <c r="B34" s="20" t="s">
        <v>28</v>
      </c>
      <c r="C34" s="19" t="s">
        <v>48</v>
      </c>
      <c r="F34" s="11"/>
      <c r="G34" s="11"/>
      <c r="H34" s="12"/>
      <c r="I34" s="13"/>
      <c r="J34" s="11"/>
      <c r="K34" s="11"/>
      <c r="L34" s="11"/>
      <c r="M34" s="11"/>
      <c r="N34" s="13"/>
      <c r="O34" s="13"/>
      <c r="P34" s="11"/>
      <c r="Q34" s="11"/>
    </row>
    <row r="35" spans="1:17">
      <c r="B35" s="20" t="s">
        <v>29</v>
      </c>
      <c r="C35" s="19" t="s">
        <v>48</v>
      </c>
      <c r="F35" s="11"/>
      <c r="G35" s="11"/>
      <c r="H35" s="11"/>
      <c r="I35" s="11"/>
      <c r="J35" s="11"/>
      <c r="K35" s="11"/>
      <c r="L35" s="11"/>
      <c r="M35" s="11"/>
      <c r="N35" s="13"/>
      <c r="O35" s="13"/>
      <c r="P35" s="11"/>
      <c r="Q35" s="11"/>
    </row>
    <row r="36" spans="1:17">
      <c r="B36" s="20" t="s">
        <v>30</v>
      </c>
      <c r="C36" s="19" t="s">
        <v>48</v>
      </c>
      <c r="F36" s="11"/>
      <c r="G36" s="11"/>
      <c r="H36" s="11"/>
      <c r="I36" s="11"/>
      <c r="J36" s="11"/>
      <c r="K36" s="11"/>
      <c r="L36" s="11"/>
      <c r="M36" s="11"/>
      <c r="N36" s="13"/>
      <c r="O36" s="13"/>
      <c r="P36" s="11"/>
      <c r="Q36" s="11"/>
    </row>
    <row r="37" spans="1:17">
      <c r="A37" s="27" t="s">
        <v>53</v>
      </c>
      <c r="B37" s="20" t="s">
        <v>31</v>
      </c>
      <c r="C37" s="21"/>
      <c r="F37" s="11"/>
      <c r="G37" s="11"/>
      <c r="H37" s="11"/>
      <c r="I37" s="11"/>
      <c r="J37" s="11"/>
      <c r="K37" s="11"/>
      <c r="L37" s="11"/>
      <c r="M37" s="11"/>
      <c r="N37" s="13"/>
      <c r="O37" s="13"/>
      <c r="P37" s="11"/>
      <c r="Q37" s="11"/>
    </row>
    <row r="38" spans="1:17">
      <c r="A38" s="27"/>
      <c r="B38" s="20" t="s">
        <v>32</v>
      </c>
      <c r="C38" s="21"/>
      <c r="F38" s="11"/>
      <c r="G38" s="11"/>
      <c r="H38" s="11"/>
      <c r="I38" s="11"/>
      <c r="J38" s="11"/>
      <c r="K38" s="11"/>
      <c r="L38" s="11"/>
      <c r="M38" s="11"/>
      <c r="N38" s="13"/>
      <c r="O38" s="13"/>
      <c r="P38" s="11"/>
      <c r="Q38" s="11"/>
    </row>
    <row r="39" spans="1:17">
      <c r="A39" s="27"/>
      <c r="B39" s="20" t="s">
        <v>33</v>
      </c>
      <c r="C39" s="21"/>
      <c r="F39" s="11"/>
      <c r="G39" s="11"/>
      <c r="H39" s="11"/>
      <c r="I39" s="11"/>
      <c r="J39" s="11"/>
      <c r="K39" s="11"/>
      <c r="L39" s="11"/>
      <c r="M39" s="11"/>
      <c r="N39" s="13"/>
      <c r="O39" s="13"/>
      <c r="P39" s="11"/>
      <c r="Q39" s="11"/>
    </row>
    <row r="40" spans="1:17">
      <c r="A40" s="27"/>
      <c r="B40" s="20" t="s">
        <v>34</v>
      </c>
      <c r="C40" s="21"/>
      <c r="F40" s="11"/>
      <c r="G40" s="11"/>
      <c r="H40" s="11"/>
      <c r="I40" s="11"/>
      <c r="J40" s="11"/>
      <c r="K40" s="11"/>
      <c r="L40" s="11"/>
      <c r="M40" s="11"/>
      <c r="N40" s="13"/>
      <c r="O40" s="13"/>
      <c r="P40" s="11"/>
      <c r="Q40" s="11"/>
    </row>
    <row r="41" spans="1:17">
      <c r="A41" s="27"/>
      <c r="B41" s="20" t="s">
        <v>35</v>
      </c>
      <c r="C41" s="21"/>
    </row>
    <row r="42" spans="1:17">
      <c r="B42" s="20" t="s">
        <v>36</v>
      </c>
      <c r="C42" s="19" t="s">
        <v>48</v>
      </c>
    </row>
    <row r="43" spans="1:17">
      <c r="B43" s="20" t="s">
        <v>37</v>
      </c>
      <c r="C43" s="19" t="s">
        <v>48</v>
      </c>
    </row>
    <row r="44" spans="1:17">
      <c r="B44" s="20" t="s">
        <v>38</v>
      </c>
      <c r="C44" s="19" t="s">
        <v>48</v>
      </c>
    </row>
    <row r="45" spans="1:17">
      <c r="B45" s="20" t="s">
        <v>39</v>
      </c>
      <c r="C45" s="19" t="s">
        <v>48</v>
      </c>
    </row>
    <row r="46" spans="1:17">
      <c r="B46" s="20" t="s">
        <v>40</v>
      </c>
      <c r="C46" s="19" t="s">
        <v>48</v>
      </c>
    </row>
    <row r="47" spans="1:17">
      <c r="B47" s="20" t="s">
        <v>41</v>
      </c>
      <c r="C47" s="19" t="s">
        <v>48</v>
      </c>
    </row>
    <row r="48" spans="1:17">
      <c r="B48" s="20" t="s">
        <v>42</v>
      </c>
      <c r="C48" s="19" t="s">
        <v>48</v>
      </c>
    </row>
    <row r="49" spans="1:3">
      <c r="A49" s="27" t="s">
        <v>56</v>
      </c>
      <c r="B49" s="20" t="s">
        <v>43</v>
      </c>
      <c r="C49" s="21"/>
    </row>
    <row r="50" spans="1:3">
      <c r="A50" s="27"/>
      <c r="B50" s="20" t="s">
        <v>44</v>
      </c>
      <c r="C50" s="21"/>
    </row>
    <row r="51" spans="1:3">
      <c r="A51" s="27"/>
      <c r="B51" s="20" t="s">
        <v>45</v>
      </c>
      <c r="C51" s="21" t="s">
        <v>74</v>
      </c>
    </row>
    <row r="52" spans="1:3">
      <c r="A52" s="27"/>
      <c r="B52" s="20" t="s">
        <v>46</v>
      </c>
      <c r="C52" s="21" t="s">
        <v>74</v>
      </c>
    </row>
    <row r="53" spans="1:3">
      <c r="A53" s="27"/>
      <c r="B53" s="20" t="s">
        <v>47</v>
      </c>
      <c r="C53" s="21" t="s">
        <v>74</v>
      </c>
    </row>
  </sheetData>
  <mergeCells count="4">
    <mergeCell ref="A13:A17"/>
    <mergeCell ref="A25:A29"/>
    <mergeCell ref="A37:A41"/>
    <mergeCell ref="A49:A53"/>
  </mergeCells>
  <phoneticPr fontId="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個人用(青色申告用) 個人事業</vt:lpstr>
      <vt:lpstr>年間売上１億円未満の法人用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嶋田景太</dc:creator>
  <cp:lastModifiedBy>嶋田景太</cp:lastModifiedBy>
  <dcterms:created xsi:type="dcterms:W3CDTF">2021-12-24T11:37:41Z</dcterms:created>
  <dcterms:modified xsi:type="dcterms:W3CDTF">2022-02-07T07:02:50Z</dcterms:modified>
</cp:coreProperties>
</file>